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L:\Finančno-obchodný odbor\INVESTÍCIE\INVESTÍCIE 2025\IA69_2304 - Rekonštrukcia stĺpa a koľaje skladu B\Výberové konanie\Zadanie\"/>
    </mc:Choice>
  </mc:AlternateContent>
  <xr:revisionPtr revIDLastSave="0" documentId="13_ncr:1_{827AB60D-7ADC-4465-BB0E-F4CCF67814F8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UMÁR" sheetId="4" r:id="rId1"/>
    <sheet name="SO05" sheetId="1" r:id="rId2"/>
    <sheet name="PS04" sheetId="2" r:id="rId3"/>
    <sheet name="PS06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8" i="4" s="1"/>
  <c r="C5" i="4"/>
  <c r="C4" i="4"/>
  <c r="C3" i="4"/>
  <c r="C2" i="4"/>
  <c r="E14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4" i="3"/>
  <c r="E106" i="3"/>
  <c r="E108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2" i="3"/>
  <c r="E4" i="3"/>
  <c r="G49" i="2"/>
  <c r="F49" i="2"/>
  <c r="G48" i="2"/>
  <c r="F48" i="2"/>
  <c r="F47" i="2"/>
  <c r="F37" i="2"/>
  <c r="G37" i="2"/>
  <c r="F38" i="2"/>
  <c r="G38" i="2"/>
  <c r="F39" i="2"/>
  <c r="G39" i="2"/>
  <c r="F40" i="2"/>
  <c r="G40" i="2"/>
  <c r="F46" i="2"/>
  <c r="F45" i="2"/>
  <c r="F44" i="2"/>
  <c r="F42" i="2"/>
  <c r="F36" i="2"/>
  <c r="F35" i="2"/>
  <c r="F34" i="2"/>
  <c r="F33" i="2"/>
  <c r="F32" i="2"/>
  <c r="F31" i="2"/>
  <c r="F30" i="2"/>
  <c r="F26" i="2"/>
  <c r="F27" i="2"/>
  <c r="F28" i="2"/>
  <c r="F25" i="2"/>
  <c r="G25" i="2"/>
  <c r="G26" i="2"/>
  <c r="G46" i="2"/>
  <c r="G45" i="2"/>
  <c r="G44" i="2"/>
  <c r="G42" i="2"/>
  <c r="G36" i="2"/>
  <c r="G35" i="2"/>
  <c r="G34" i="2"/>
  <c r="G33" i="2"/>
  <c r="G32" i="2"/>
  <c r="G31" i="2"/>
  <c r="G30" i="2"/>
  <c r="G28" i="2"/>
  <c r="G27" i="2"/>
  <c r="G5" i="2"/>
  <c r="G7" i="2"/>
  <c r="G8" i="2"/>
  <c r="G9" i="2"/>
  <c r="G10" i="2"/>
  <c r="G11" i="2"/>
  <c r="G12" i="2"/>
  <c r="G13" i="2"/>
  <c r="G15" i="2"/>
  <c r="G17" i="2"/>
  <c r="G18" i="2"/>
  <c r="G19" i="2"/>
  <c r="G4" i="2"/>
  <c r="E95" i="1"/>
  <c r="E96" i="1" s="1"/>
  <c r="E94" i="1"/>
  <c r="E93" i="1"/>
  <c r="E92" i="1"/>
  <c r="E91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E23" i="1" s="1"/>
  <c r="G47" i="2" l="1"/>
  <c r="G20" i="2"/>
  <c r="E97" i="1"/>
  <c r="E24" i="1"/>
  <c r="E25" i="1" s="1"/>
</calcChain>
</file>

<file path=xl/sharedStrings.xml><?xml version="1.0" encoding="utf-8"?>
<sst xmlns="http://schemas.openxmlformats.org/spreadsheetml/2006/main" count="610" uniqueCount="294">
  <si>
    <t>MJ</t>
  </si>
  <si>
    <t xml:space="preserve">vybúranie tehlového muriva </t>
  </si>
  <si>
    <t xml:space="preserve">vybúranie otvoru 140x260 železobetóne hr. 350 mm </t>
  </si>
  <si>
    <t xml:space="preserve">vybúranie obetonávky ocele </t>
  </si>
  <si>
    <t xml:space="preserve">otryskanie betónu kremičitým pieskom </t>
  </si>
  <si>
    <t xml:space="preserve">odvoz stavebnej sute na skladku </t>
  </si>
  <si>
    <t xml:space="preserve">ofúkanie a navlhčenie betónu </t>
  </si>
  <si>
    <t>pevnostný mostík Sikatop Armatec 110 Epocem hr.1 mm - D</t>
  </si>
  <si>
    <t>pevnostný mostík Sikatop Armatec 110 Epocem hr.1 mm - M</t>
  </si>
  <si>
    <t>reprofilácia Sika MonoTop-412 N hr. 6 mm až „x“ mm - D</t>
  </si>
  <si>
    <t>reprofilácia Sika MonoTop-412 N hr. 6 mm až „x“ mm - M</t>
  </si>
  <si>
    <t xml:space="preserve">chemický odolná stierka Sikagard-720 Epocem hr. 2 mm - D </t>
  </si>
  <si>
    <t>chemický odolná stierka Sikagard-720 Epocem hr. 2 mm - M</t>
  </si>
  <si>
    <t>klamp.výr. z nerezovej ocele AISI 316 - D+M</t>
  </si>
  <si>
    <t>platničky z ocele S235JR - D+M</t>
  </si>
  <si>
    <t>oceľové konštrukcie z ocele S235JR - D+M</t>
  </si>
  <si>
    <t xml:space="preserve">tehlové murivo </t>
  </si>
  <si>
    <t>cementová omietka</t>
  </si>
  <si>
    <t xml:space="preserve">fólia Fatrafol 810 - D+M </t>
  </si>
  <si>
    <t>lešenie radové</t>
  </si>
  <si>
    <t>náterový systém JOTUN pre OK - Dodávka</t>
  </si>
  <si>
    <t>náterový systém JOTUN pre OK - Montáž</t>
  </si>
  <si>
    <t>m3</t>
  </si>
  <si>
    <t>ks</t>
  </si>
  <si>
    <t>m2</t>
  </si>
  <si>
    <t>ton</t>
  </si>
  <si>
    <t>liter</t>
  </si>
  <si>
    <t>kg</t>
  </si>
  <si>
    <t>Množstvo</t>
  </si>
  <si>
    <t>Jednotková cena</t>
  </si>
  <si>
    <r>
      <t xml:space="preserve">Cena v </t>
    </r>
    <r>
      <rPr>
        <b/>
        <sz val="11"/>
        <color theme="1"/>
        <rFont val="Calibri"/>
        <family val="2"/>
        <charset val="238"/>
      </rPr>
      <t>€</t>
    </r>
  </si>
  <si>
    <t>Spolu</t>
  </si>
  <si>
    <t>Rezerva na ostatné nešpecifikované práce</t>
  </si>
  <si>
    <t>%</t>
  </si>
  <si>
    <t>Rozpočtové náklady</t>
  </si>
  <si>
    <t>SO06 - Kruhový sklad (stavebné konštrukcie)</t>
  </si>
  <si>
    <t>SO06 - Kruhový sklad (elektrotechnika)</t>
  </si>
  <si>
    <t>m</t>
  </si>
  <si>
    <t>Kábel silový medený CYKY-O 3x1,5</t>
  </si>
  <si>
    <t>Kábel silový medený CYKY-J 3x1,5</t>
  </si>
  <si>
    <t>Kábel silový medený CYKY-J 3x2,5</t>
  </si>
  <si>
    <t>Šnúra medená H07RN-F 3G2,5</t>
  </si>
  <si>
    <t>Kábel silový medený CYKY-J 5x1,5</t>
  </si>
  <si>
    <t>Kábel silový medený CYKY-J 5x2,5</t>
  </si>
  <si>
    <t>Vodič medený NN a VN voľne uložený CYA 4</t>
  </si>
  <si>
    <t>Vodič ohybný H07V-K 1x4 zeleno/žltý pvc</t>
  </si>
  <si>
    <t>Oko káblové 4 Cu M6 KU-L lisovacie neizolované</t>
  </si>
  <si>
    <t>Káblový žľab Mars, INOX, NIXKZN 20X40_IX, KOPOS</t>
  </si>
  <si>
    <t xml:space="preserve">Veko káblového žľabu INOX, NIXV 40_IX, KOPOS </t>
  </si>
  <si>
    <t>Sťahovací pásik, SPK 200x4.5_IX, KOPOS</t>
  </si>
  <si>
    <t>Chránič hran, NCH_XX, KOPOS</t>
  </si>
  <si>
    <t>Priechodka kabelového žľabu ø12mm, NKP 11_FB, KOPOS</t>
  </si>
  <si>
    <t>Spojka žľabu, NIXS 40_IX, KOPOS</t>
  </si>
  <si>
    <t>Skrutka+matica+vejár.podložky, NIXSMP 50X10_IX, KOPOS</t>
  </si>
  <si>
    <t>Rúrka ohybná elektroinštalačná, uložená voľne, typ 23 - 23 mm</t>
  </si>
  <si>
    <t>Rúrka ohybná SUPER MONOFLEX 1225 25mm 18,3mm 750N PVC tmavosivá</t>
  </si>
  <si>
    <t>Silový kábel 750 - 1000 V /mm2/ pevne uložený CYKY-CYKYm 750 V 3x2.5</t>
  </si>
  <si>
    <t>Silový kábel 750 - 1000 V /mm2/ pevne uložený CYKY-CYKYm 750 V 5x1.5</t>
  </si>
  <si>
    <t>Silový kábel 750 - 1000 V /mm2/ pevne uložený CYKY-CYKYm 750 V 5x2.5</t>
  </si>
  <si>
    <t>Silový kábel 750 - 1000 V /mm2/ pevne uložený CYKY-CYKYm 750 V 3x1.5</t>
  </si>
  <si>
    <t>Káblový rošt pre voľné i pevné ulož. káblov š. 200 mm</t>
  </si>
  <si>
    <t>Rošt káblový INOX, INOXKL 60X200_IX, KOPOS</t>
  </si>
  <si>
    <t>Distančný úchyt, KLDI 35X110_F, KOPOS</t>
  </si>
  <si>
    <t>Skrutka vratová+matica s límcom INOX, NIXSM 60X10_IX,KOPOS</t>
  </si>
  <si>
    <t>Kotva INOX, INOXKPO 8X75_IX, KOPOS</t>
  </si>
  <si>
    <t>Svetlomet LED - 150 W, priem.,</t>
  </si>
  <si>
    <t xml:space="preserve">Svetlomet ES RLN PRO 150W, Elektrosvit Svatobořice,159W/20563lm, IP65, ozn. EL31 </t>
  </si>
  <si>
    <t>Svietidlo LED - 45 W, priem., závesné</t>
  </si>
  <si>
    <t>Svietidlo 591 37 01 K, Elektrosvit Svatobořice, 45W/6480lm, IP54, ozn. EL9</t>
  </si>
  <si>
    <t>Svietidlo 593 37 04 K, Elektrosvit Svatobořice, 45W/6480lm, IP54, ozn. EL5</t>
  </si>
  <si>
    <t>Svietidlo LED núdzové</t>
  </si>
  <si>
    <t>Núdzové LED svietidlo typ 591 35 01 FEM, Elektrosvit Svatobořice, 6xLED 11/20W, EM režim 1h., IP66, ozn. EL4</t>
  </si>
  <si>
    <t>Stropný/nástenný držiak, typ 338.2779, Elektrosvit Svatobořice</t>
  </si>
  <si>
    <t>Svietidlo LED - 20W, priem., stropné</t>
  </si>
  <si>
    <t>Svietidlo 591 34 02, Elektrosvit Svatobořice, 19W/2466lm, IP66, ozn. EL11</t>
  </si>
  <si>
    <t>Spínač nástenný pre prostredie vonkajšie a mokré, včítane zapojenia jednopólový - radenie 1</t>
  </si>
  <si>
    <t>Pl. spínač jednopol. IP66, 1 3558-01750, ABB</t>
  </si>
  <si>
    <t>Spínač nástenný pre prostredie obyčajné alebo vlhké vč.zapojenia striedavý prep. - radenie 6</t>
  </si>
  <si>
    <t>Al. prepínač striedavý IP66, 6 3558-06750, ABB</t>
  </si>
  <si>
    <t>Ovládač pomocných obvodov v skrini vč. zapojenia dvojtlačidlový</t>
  </si>
  <si>
    <t>Skrina XAL-D363M dvojtačidlo so signálkou</t>
  </si>
  <si>
    <t>Škatuľová rozvodka z lisov. izolantu vč. ukončenia káblov a zapojenia vodičov typ 6455-11 do 4 mm2</t>
  </si>
  <si>
    <t>Krabica 6455-11p acid</t>
  </si>
  <si>
    <t>Domová zásuvka v krabici obyč. alebo do vlhka, vč. Zapojenia 10/16 A 250 V 2P + Z</t>
  </si>
  <si>
    <t>Zásuvka 5518-2750, ABB, IP55</t>
  </si>
  <si>
    <t>Zásuvka domová nástenná vč. zapojenia 16 A 400 V 3P + N + Z</t>
  </si>
  <si>
    <t>Zásuvka IZG 1653, SEZ DK</t>
  </si>
  <si>
    <t>Označovací káblový štítok z PVC rozmer 4x8cm (15-22 znak.)</t>
  </si>
  <si>
    <t>Káblový žľab Mars, INOX vrátane príslušenstva, 40/20 mm vrátane veka a podp.</t>
  </si>
  <si>
    <t>Oceľová nosná konštrukcia pre prístroj a el.zariadenie hmotnosti do 10 kg (výroba a montáž)</t>
  </si>
  <si>
    <t>Oceľové konštrukcie pre el. zariadenia - svetlomety</t>
  </si>
  <si>
    <t>Náter oceľových knštrukcií 2x základný + 3x vrchný</t>
  </si>
  <si>
    <t>Email syntet. vonkajší Industrol šedý S 2013</t>
  </si>
  <si>
    <t>Riedidlo do olejovo-syntetickej farby S 6006</t>
  </si>
  <si>
    <t>Ukončenie celoplastových káblov zmrašť. záklopkou alebo páskou do 5 x 4 mm2</t>
  </si>
  <si>
    <t>Podružný materiál</t>
  </si>
  <si>
    <t>Doprava</t>
  </si>
  <si>
    <t>Presun</t>
  </si>
  <si>
    <t>Pridružené výkony</t>
  </si>
  <si>
    <t>Revízie</t>
  </si>
  <si>
    <t>Demontáž - rúrky, káble a svietidlá</t>
  </si>
  <si>
    <t>úprava rozvádzača</t>
  </si>
  <si>
    <t>Nešpecifikované demontážne práce</t>
  </si>
  <si>
    <t>hod</t>
  </si>
  <si>
    <t>PS04 - skladovanie, balenie a expedícia (demontáž)</t>
  </si>
  <si>
    <r>
      <t xml:space="preserve">Opravy na kote +15,500m (koľajová zostava </t>
    </r>
    <r>
      <rPr>
        <b/>
        <sz val="11"/>
        <color theme="1"/>
        <rFont val="Calibri"/>
        <family val="2"/>
        <charset val="238"/>
      </rPr>
      <t>Ø34600mm)</t>
    </r>
  </si>
  <si>
    <t>dodávka</t>
  </si>
  <si>
    <t>montáž</t>
  </si>
  <si>
    <t>Kolesá pojazdu hnané - komplet</t>
  </si>
  <si>
    <t>rozmery</t>
  </si>
  <si>
    <t>materiál</t>
  </si>
  <si>
    <t>hmotnosť</t>
  </si>
  <si>
    <t>ostatné</t>
  </si>
  <si>
    <t>Ø630mmx200mm</t>
  </si>
  <si>
    <t>Kolesá pojazdu hnacie - komplet</t>
  </si>
  <si>
    <t>Koľajová zostava na kóte +19,650m (tanierový odávač)</t>
  </si>
  <si>
    <t>Zaisťovacie koleso - komplet</t>
  </si>
  <si>
    <t>Kolesa pojazdu - komplet</t>
  </si>
  <si>
    <t>Kruhová koľajnica tvar - A</t>
  </si>
  <si>
    <t>Kotevná skrutka M24</t>
  </si>
  <si>
    <t>Príchytka pre železničné koľajnice "A"</t>
  </si>
  <si>
    <t>Tanierový podávač</t>
  </si>
  <si>
    <t>Podkladnica</t>
  </si>
  <si>
    <t>Ø250mmx90mm</t>
  </si>
  <si>
    <t>Ø120mm</t>
  </si>
  <si>
    <t>viď. výkres 2-14257.1</t>
  </si>
  <si>
    <t>viď. výkres 2-14258</t>
  </si>
  <si>
    <t>potreba preveriť po demontáži</t>
  </si>
  <si>
    <t>l=12560mm, R=2000mm</t>
  </si>
  <si>
    <t>15x120x260</t>
  </si>
  <si>
    <t>St60-2 (11600)</t>
  </si>
  <si>
    <t>Opravy na kote +15,500m (točna mostov na stredovom stlpe)</t>
  </si>
  <si>
    <t>Oporné koleso - komplet</t>
  </si>
  <si>
    <t>Ø160mm</t>
  </si>
  <si>
    <t>koľajnice tvoria uzavretý kruh z dvoch časti,je potrebne doriešiť spojenie koľajnic</t>
  </si>
  <si>
    <t>HILTI HVU2 M24x240, HAS-U 5.8 M24x300</t>
  </si>
  <si>
    <t>potreba ho demontovať a znova namontovať po častiach</t>
  </si>
  <si>
    <t>hriadeľ, ložiska, kolesa, upevňovacie skrutky M20....</t>
  </si>
  <si>
    <t>galvanický pozink,8.8</t>
  </si>
  <si>
    <t>Prstenec vyhrabavacieho ramena s kladkami (kolesa (kladky) pohybujúce sa po zvíslých koľajniciach)</t>
  </si>
  <si>
    <t>Kladka- komplet</t>
  </si>
  <si>
    <t>Kladka ramena vyhrabavacieho zariadenia- komplet</t>
  </si>
  <si>
    <t>Ø 280mm x 95mm</t>
  </si>
  <si>
    <t>Ø140mm</t>
  </si>
  <si>
    <t>STN 422415</t>
  </si>
  <si>
    <t>viď. výkres 3-0143-00252</t>
  </si>
  <si>
    <t>viď. výkres 1-0143-00129</t>
  </si>
  <si>
    <t>PS04 - skladovanie, balenie a expedícia (nový stav)</t>
  </si>
  <si>
    <t>Prýchytka pre železničné koľajnice "A"</t>
  </si>
  <si>
    <t>Podložka hr.25mm</t>
  </si>
  <si>
    <t>Matica M24</t>
  </si>
  <si>
    <t>Podložka  24,5</t>
  </si>
  <si>
    <t>Skrutka M24</t>
  </si>
  <si>
    <t>25x120x260</t>
  </si>
  <si>
    <t>polyamid PA</t>
  </si>
  <si>
    <t>STN 021401</t>
  </si>
  <si>
    <t>STN 02 1740</t>
  </si>
  <si>
    <t>DIN 931</t>
  </si>
  <si>
    <t>C55</t>
  </si>
  <si>
    <t>galvanicky pozink 8.8</t>
  </si>
  <si>
    <t xml:space="preserve">Lešenie </t>
  </si>
  <si>
    <t>Rozvádzač RM1-1, pole č. 1, pole č. 2 (Nástenný skriňový nerezový, 2 polia vedľa seba, IP66; elektro prívod/vývody dole; Prúdová sústava 3/PEN, 400/230V AC, 50Hz, TN-C-S)</t>
  </si>
  <si>
    <t>sada</t>
  </si>
  <si>
    <t>Posuvné držiaky montážneho panela NSYSDCR300 4 ks Schneider Electric</t>
  </si>
  <si>
    <t>Posuvné držiaky montážneho panela NSYSDCR250 4 ks Schneider Electric</t>
  </si>
  <si>
    <t>Aretácia dverí pre Spacial pre skrine &gt; 400 NSYAEDRSCST Schneider Electric</t>
  </si>
  <si>
    <t>Nástenná skriňa, rada Spacial S3X NSYS3X601230 600x1200x300 nerez 304L Schneider Electric</t>
  </si>
  <si>
    <t>Montážny panel perforovaný NSYMF126 1200x600 Schneider Electric</t>
  </si>
  <si>
    <t>Nástenná skriňa, rada Spacial S3X NSYS3X6625 600x600x250 nerez 304L Schneider Electric</t>
  </si>
  <si>
    <t>Montážny panel perforovaný NSYMF66 600x600 Schneider Electric</t>
  </si>
  <si>
    <t>Závesné držiaky pre Spacial S3X NSYPFCX 4 ks nerez 304L Schneider Electric</t>
  </si>
  <si>
    <t>Tesniaca vývodka Cu/Zn‚Ni M75x1,5 EMSKV 75 ø 48÷62 mm IP68 WISKA</t>
  </si>
  <si>
    <t>Matica tesniacej vývodky EMMU 75 M75x1,5 WISKA</t>
  </si>
  <si>
    <t>Tesniaca vývodka s maticou Cu/Zn‚Ni M50x1,5 EMSKV-SET 50 ø 21÷35 mm IP68 WISKA</t>
  </si>
  <si>
    <t>Tesniaca vývodka s maticou Cu/Zn‚Ni M40x1,5 EMSKV-SET 40 ø 16÷28 mm IP68 WISKA</t>
  </si>
  <si>
    <t>Tesniaca vývodka s maticou Cu/Zn‚Ni M32x1,5 EMSKV-SET 32 ø 13÷21 mm IP68 WISKA</t>
  </si>
  <si>
    <t>Tesniaca vývodka s maticou Cu/Zn‚Ni M25x1,5 EMSKV-SET 25 ø 9÷17 mm IP68 WISKA</t>
  </si>
  <si>
    <t>Tesniaca vývodka s maticou Cu/Zn‚Ni M20x1,5 EMSKV-SET 20 ø 6÷13 mm IP68 WISKA</t>
  </si>
  <si>
    <t>Záslepka Cu/Zn,Ni M20x1,5 EMVS 20 WISKA</t>
  </si>
  <si>
    <t>Zásuvka vstavaná s viečkom, 3P+N+PE IEG 3253 32A, 400V AC IP67 SEZ DK, a.s.</t>
  </si>
  <si>
    <t>Zásuvka 1-násobná s ochr. viečkom, vstavaná, 2P+PE 5518-2790 16A, 230V AC IP55 ABB</t>
  </si>
  <si>
    <t>Montážne práce</t>
  </si>
  <si>
    <t>Výzbroj rozvádzača</t>
  </si>
  <si>
    <t>Kompaktný istič 3-pólový 3VA1116-3EF36-0AA0 In=140A, 800V AC OEZ</t>
  </si>
  <si>
    <t>Kryt svoriek na kompaktný istič 3VA9111-0WD30 OEZ</t>
  </si>
  <si>
    <t>Bočný ručný pohon na kompaktný istič 3VA9157-0PK15 červený OEZ</t>
  </si>
  <si>
    <t>Pomocný spínač pre kompaktný istič 3VA9988-0AA12 1x NO, 6A, 240V AC OEZ</t>
  </si>
  <si>
    <t>Modulárny istič 3-f LVN-80D-3 80A, D, AC 400V, 50Hz OEZ</t>
  </si>
  <si>
    <t>Modulárny istič 3-f LTN-25C-3 25A, C, AC 400V, 50Hz OEZ</t>
  </si>
  <si>
    <t>Pozostáva</t>
  </si>
  <si>
    <t>Modulárny istič 3-f LTN-16C-3 16A, C, AC 400V, 50Hz OEZ</t>
  </si>
  <si>
    <t>Modulárny istič 3-f LTN-10C-3 10A, C, AC 400V, 50Hz OEZ</t>
  </si>
  <si>
    <t>Modulárny istič 1+N LTN-6B-1N 6A, B, 230V, 50 Hz OEZ</t>
  </si>
  <si>
    <t>Modulárny istič 1-f LTN-10B-1 10A, B, 230V, 50 Hz OEZ</t>
  </si>
  <si>
    <t>Modulárny istič 1-f LTN-6B-1 6A, B, 230V, 50 Hz OEZ</t>
  </si>
  <si>
    <t>Jednofunkčné časové relé CRM-181J 16A, 12÷240V AC/DC, 0.1s÷100h ELKO EP</t>
  </si>
  <si>
    <t>Výkonové minirelé 4-pólové PT570730 6A, 230V AC Schrack</t>
  </si>
  <si>
    <t>Pätica pre minirelé na montážnu lištu YRS50004 4P/10A Schrack</t>
  </si>
  <si>
    <t>LED modul do pätice pre minirelé YRS11730 110÷240V AC zelená LED Schrack</t>
  </si>
  <si>
    <t>Motorový istič 3-pólový GV3P65 48÷65A, 400V AC Schneider Electric</t>
  </si>
  <si>
    <t>Motorový istič 3-pólový GV2P14 6÷10A, 400V AC Schneider Electric</t>
  </si>
  <si>
    <t>Pomocný kontakt pre mot. istič GVAN11 1x NCO, 6A, 240V AC Schneider Electric</t>
  </si>
  <si>
    <t>Stykač 3-pólový, AC-3 LC1D65P7 65A, 230V AC Schneider Electric</t>
  </si>
  <si>
    <t>Pomocný kontakt pre mot. stykač LAD8N20 2x NO, 6A, 240V AC Schneider Electric</t>
  </si>
  <si>
    <t>Stykač 3-pólový, AC-3 LC1D18P7 18A, 230V AC Schneider Electric</t>
  </si>
  <si>
    <t>Pomocný kontakt pre mot. stykač LADN22 2x NCO, 6A, 240V AC Schneider Electric</t>
  </si>
  <si>
    <t>Otočný ovládač pom. obvodov, 3-pevné pol. XB5AD3 2x NO, 6A, 240V AC Schneider Electric</t>
  </si>
  <si>
    <t>Spínacia jednotka ovládacieho tlačidla ZBE101 1x NO, 6A, 240V AC Schneider Electric</t>
  </si>
  <si>
    <t>Otočný ovládač pom. obvodov s kľúčom, 2-pevné pol. XB5AG41 2x NO, 6A, 240V AC Schneider Electric</t>
  </si>
  <si>
    <t>Stláčací ovládač s návratom, červený XB5AA42 1x NC, 6A, 240V AC Schneider Electric</t>
  </si>
  <si>
    <t>Signálka s LED, zelená XB5AVM3 240V AC Schneider Electric</t>
  </si>
  <si>
    <t>Signálka s LED, červená XB5AVM4 240V AC Schneider Electric</t>
  </si>
  <si>
    <t>Stláčací podsvietený ovládač s návratom, zelený XB5AW33M5 1x NO, 1x NC, 6A, 240V AC Schneider Electric</t>
  </si>
  <si>
    <t>Stláčací podsvietený ovládač s návratom, žltý XB5AW35M5 1x NO, 1x NC, 6A, 240V AC Schneider Electric</t>
  </si>
  <si>
    <t>Skrutková prípojnica 4P 160A - 4x 12 pozícií LGY416048 400V AC Schneider Electric</t>
  </si>
  <si>
    <t>Skrutková prípojnica 1P 160A - 13 pozícií LGY116013 400V AC Schneider Electric</t>
  </si>
  <si>
    <t>Uzemňovacia zbernica NSYECB1M153 1 meter Schneider Electric</t>
  </si>
  <si>
    <t>Sada držiakov uzemňovacej zbernice NSYEDCOS Schneider Electric</t>
  </si>
  <si>
    <t>Nosná lišta DIN TSP 35/1 SEZ DK, a.s.</t>
  </si>
  <si>
    <t>Svorka radová 50 mm², modrá RS 50/1 SEZ DK, a.s.</t>
  </si>
  <si>
    <t>Svorka radová 50 mm², žlto-zelená RS 50/4 SEZ DK, a.s.</t>
  </si>
  <si>
    <t>Svorka radová 50 mm², hnedá RS 50/7 SEZ DK, a.s.</t>
  </si>
  <si>
    <t>Svorka radová 25 mm², modrá RS 25/1 SEZ DK, a.s.</t>
  </si>
  <si>
    <t>Príložka svorky 25 mm², modrá PRS 25/1 SEZ DK, a.s.</t>
  </si>
  <si>
    <t>Svorka radová 25 mm², žlto-zelená RS 25/4 SEZ DK, a.s.</t>
  </si>
  <si>
    <t>Príložka svorky 25 mm², žlto-zelená PRS 25/4 SEZ DK, a.s.</t>
  </si>
  <si>
    <t>Svorka radová 25 mm², hnedá RS 25/7 SEZ DK, a.s.</t>
  </si>
  <si>
    <t>Príložka svorky 25 mm², hnedá PRS 25/7 SEZ DK, a.s.</t>
  </si>
  <si>
    <t>Svorka radová 6 mm², hnedá RS 6/7 SEZ DK, a.s.</t>
  </si>
  <si>
    <t>Príložka svorky 2,5÷10 mm², hnedá PRS/7 SEZ DK, a.s.</t>
  </si>
  <si>
    <t>Svorka radová 2,5 mm², sivá RS 2,5/2 SEZ DK, a.s.</t>
  </si>
  <si>
    <t>Príložka svorky 2,5÷10 mm², sivá PRS/2 SEZ DK, a.s.</t>
  </si>
  <si>
    <t>Koncová zvierka svoriek RSD 88 SEZ DK, a.s.</t>
  </si>
  <si>
    <t>Označovací štítok svoriek Z-5 bez popisu SEZ DK, a.s.</t>
  </si>
  <si>
    <t>Ostatný nešpecifikovaný materiál (lišty, skrutky, prepoj.vodiče...)</t>
  </si>
  <si>
    <t>Montáž</t>
  </si>
  <si>
    <t>Rozvádzač QF1 - výmena skrine</t>
  </si>
  <si>
    <t>SB1.1, SB1.2, SB 1.3</t>
  </si>
  <si>
    <t>MS2</t>
  </si>
  <si>
    <t>Nástenná skriňa, rada Spacial S3X NSYS3X5420 500x400x200 nerez 304L Schneider Electric</t>
  </si>
  <si>
    <t>Montážny panel perforovaný NSYMF54 500x400 Schneider Electric</t>
  </si>
  <si>
    <t>Posuvné držiaky montážneho panela NSYSDCR200 4 ks Schneider Electric</t>
  </si>
  <si>
    <t>Tesniaca vývodka s maticou Cu/Zn‚Ni M63x1,5 EMSKV-SET 63 ø 34÷48 mm IP68 WISKA</t>
  </si>
  <si>
    <t>Tesniaca vývodka s maticou Cu/Zn‚Ni M16x1,5 EMSKV-SET 16 ø 4,5÷10 mm IP68 WISKA</t>
  </si>
  <si>
    <t>Nosná lišta DIN TS 35/010/0 100 mm SEZ DK, a.s.</t>
  </si>
  <si>
    <t>Svorka radová 120 mm², žlto-zelená RS 120/4 SEZ DK, a.s.</t>
  </si>
  <si>
    <t xml:space="preserve"> Pomocný inštalačný materiál</t>
  </si>
  <si>
    <t>Zmontovanie novej skrine</t>
  </si>
  <si>
    <t>Demontáž starej a osadenie novej skrine</t>
  </si>
  <si>
    <t>Demontáž a znovumontáž prístrojov v skrini</t>
  </si>
  <si>
    <t>Hríbové tlačidlo ø40, červené, aretácia proti prelsteniu XALK178E 1x NO, 1x NC, 6A, 240V AC, IP65 Schneider Electric</t>
  </si>
  <si>
    <t>Plastový ovládač pom. obvodov v skrini, 3 funkcie XALD334 2x NO, 1x NC, 6A, 240V AC, IP65 Schneider Electric</t>
  </si>
  <si>
    <t>MS3</t>
  </si>
  <si>
    <t>M2-SQ1, M2-SQ2</t>
  </si>
  <si>
    <t>Plastový ovládač pom. obvodov v skrini, 2 funkcie XALD222 2x NO, 6A, 240V AC, IP65 Schneider Electric</t>
  </si>
  <si>
    <t>Koncový vačkový spínač s ochranou proti zlepeniu kontaktov VP22K32H65 2x NC, 25A, 500V AC, IP54 MEP Postřelmov, CZ</t>
  </si>
  <si>
    <t>Kábel ohybný, pevne uložený H07RN-F 5G50</t>
  </si>
  <si>
    <t>Kábel ohybný, pevne uložený H07RN-F 5G1</t>
  </si>
  <si>
    <t>Kábel, pevne uložený CYKY-J 5x16</t>
  </si>
  <si>
    <t>Kábel, pevne uložený CYKY-J 7x1,5</t>
  </si>
  <si>
    <t>Kábel, pevne uložený CYKY-J 3x1,5</t>
  </si>
  <si>
    <t>Kábel, pevne uložený JYTY-J 30x1</t>
  </si>
  <si>
    <t>Vodič, pevne uložený CY 50 žlto-zelený</t>
  </si>
  <si>
    <t>Vodič, pevne uložený CY 25 žlto-zelený</t>
  </si>
  <si>
    <t>Vodič ohybný, pevne/voľne uložený H07V-K 6 žlto-zelený</t>
  </si>
  <si>
    <t>Káblový žľab Mars, INOX NIXKZN 20X40_IX KOPOS</t>
  </si>
  <si>
    <t>Veko káblového žľabu INOX NIXV 40_IX KOPOS</t>
  </si>
  <si>
    <t>Spojka žľabu NIXS 40_IX KOPOS</t>
  </si>
  <si>
    <t>Káblový žľab Mars, INOX NIXKZN 50X62_IX KOPOS</t>
  </si>
  <si>
    <t>Veko káblového žľabu INOX NIXV 62_IX KOPOS</t>
  </si>
  <si>
    <t>Spojka žľabu NIXS 50_IX KOPOS</t>
  </si>
  <si>
    <t>Sťahovací pásik SPK 200x4.5_IX KOPOS</t>
  </si>
  <si>
    <t>Chránič hran NCH_XX KOPOS</t>
  </si>
  <si>
    <t>Skrutka+matica+vejár.podložky, INOX NIXSMP 50X10_IX KOPOS</t>
  </si>
  <si>
    <t>Svorkovnica hlavného uzemnenia, INOX, s krytom 1809 A OBO Bettermann</t>
  </si>
  <si>
    <t>Uzemňovacia páska, INOX 30x3,5 mm ZIN</t>
  </si>
  <si>
    <t>Podpera vedenia do konštrukcie PV44 FeZn ZIN</t>
  </si>
  <si>
    <t>Odbočovacia spojovacia svorka SR02 (M8) FeZn ZIN</t>
  </si>
  <si>
    <t>Oceľová nosná konštrukcia pre prístroj a el.zariadenie hmotnosti do 20 kg - pre QF1</t>
  </si>
  <si>
    <t>Oceľová nosná konštrukcia pre prístroj a el.zariadenie hmotnosti do 100 kg - pre RM1-1</t>
  </si>
  <si>
    <t>Demontážne práce jestvujúcich zariadení a vybavenia</t>
  </si>
  <si>
    <t>Ostatné nešpecifikované práce a materiál</t>
  </si>
  <si>
    <t>Východzie revízie</t>
  </si>
  <si>
    <t>Dvíhacie práce</t>
  </si>
  <si>
    <t>Vyzdvihnutie bremena do 100 kg do výšky 20 m</t>
  </si>
  <si>
    <t>SO05</t>
  </si>
  <si>
    <t>Kruhový sklad (stavebné konštrukcie)</t>
  </si>
  <si>
    <t>Kruhový sklad (elektrotechnika)</t>
  </si>
  <si>
    <t>PS04</t>
  </si>
  <si>
    <t>PS06</t>
  </si>
  <si>
    <t>Zásobovanie elektrickou energiou</t>
  </si>
  <si>
    <t>Skladovanie, balenie a expedícia (demontáž)</t>
  </si>
  <si>
    <t>Skladovanie, balenie a expedícia (nový stav)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</si>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</sst>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  <xf numFmtId="164" fontId="2" fillId="0" borderId="0" xfId="0" applyNumberFormat="1" applyFont="1"/>
    <xf numFmtId="0" fontId="2" fillId="3" borderId="0" xfId="0" applyFont="1" applyFill="1"/>
    <xf numFmtId="0" fontId="4" fillId="0" borderId="0" xfId="0" applyFont="1"/>
    <xf numFmtId="4" fontId="0" fillId="0" borderId="0" xfId="0" applyNumberFormat="1"/>
    <xf numFmtId="4" fontId="4" fillId="0" borderId="0" xfId="0" applyNumberFormat="1" applyFont="1"/>
    <xf numFmtId="4" fontId="2" fillId="0" borderId="0" xfId="0" applyNumberFormat="1" applyFont="1"/>
    <xf numFmtId="164" fontId="2" fillId="3" borderId="0" xfId="0" applyNumberFormat="1" applyFont="1" applyFill="1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1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2" fontId="2" fillId="0" borderId="0" xfId="0" applyNumberFormat="1" applyFont="1"/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4" borderId="0" xfId="0" applyFill="1"/>
    <xf numFmtId="0" fontId="2" fillId="0" borderId="9" xfId="0" applyFont="1" applyBorder="1"/>
    <xf numFmtId="0" fontId="0" fillId="0" borderId="10" xfId="0" applyBorder="1"/>
    <xf numFmtId="164" fontId="0" fillId="4" borderId="0" xfId="0" applyNumberFormat="1" applyFill="1"/>
    <xf numFmtId="164" fontId="0" fillId="0" borderId="10" xfId="0" applyNumberFormat="1" applyBorder="1"/>
    <xf numFmtId="164" fontId="0" fillId="0" borderId="11" xfId="0" applyNumberFormat="1" applyBorder="1"/>
    <xf numFmtId="164" fontId="0" fillId="5" borderId="0" xfId="0" applyNumberForma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10" xfId="0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1268-0A77-4BA9-82A3-20363977BF8B}">
  <dimension ref="A1:C10"/>
  <sheetViews>
    <sheetView showGridLines="0" workbookViewId="0">
      <selection activeCell="J12" sqref="J12"/>
    </sheetView>
  </sheetViews>
  <sheetFormatPr defaultRowHeight="15" x14ac:dyDescent="0.25"/>
  <cols>
    <col min="2" max="2" width="41.28515625" bestFit="1" customWidth="1"/>
    <col min="3" max="3" width="12.28515625" customWidth="1"/>
  </cols>
  <sheetData>
    <row r="1" spans="1:3" ht="30" x14ac:dyDescent="0.25">
      <c r="A1" s="48"/>
      <c r="B1" s="48"/>
      <c r="C1" s="49" t="s">
        <v>34</v>
      </c>
    </row>
    <row r="2" spans="1:3" x14ac:dyDescent="0.25">
      <c r="A2" t="s">
        <v>285</v>
      </c>
      <c r="B2" t="s">
        <v>286</v>
      </c>
      <c r="C2" s="6">
        <f>'SO05'!E25</f>
        <v>0</v>
      </c>
    </row>
    <row r="3" spans="1:3" x14ac:dyDescent="0.25">
      <c r="A3" t="s">
        <v>285</v>
      </c>
      <c r="B3" t="s">
        <v>287</v>
      </c>
      <c r="C3" s="6">
        <f>'SO05'!E97</f>
        <v>0</v>
      </c>
    </row>
    <row r="4" spans="1:3" x14ac:dyDescent="0.25">
      <c r="A4" t="s">
        <v>288</v>
      </c>
      <c r="B4" t="s">
        <v>291</v>
      </c>
      <c r="C4" s="6">
        <f>'PS04'!G20</f>
        <v>0</v>
      </c>
    </row>
    <row r="5" spans="1:3" x14ac:dyDescent="0.25">
      <c r="A5" t="s">
        <v>288</v>
      </c>
      <c r="B5" t="s">
        <v>292</v>
      </c>
      <c r="C5" s="6">
        <f>'PS04'!F49+'PS04'!G49</f>
        <v>0</v>
      </c>
    </row>
    <row r="6" spans="1:3" x14ac:dyDescent="0.25">
      <c r="A6" t="s">
        <v>289</v>
      </c>
      <c r="B6" t="s">
        <v>290</v>
      </c>
      <c r="C6" s="6">
        <f>'PS06'!E143</f>
        <v>0</v>
      </c>
    </row>
    <row r="7" spans="1:3" x14ac:dyDescent="0.25">
      <c r="B7" t="s">
        <v>112</v>
      </c>
      <c r="C7" s="6"/>
    </row>
    <row r="8" spans="1:3" s="2" customFormat="1" x14ac:dyDescent="0.25">
      <c r="B8" s="2" t="s">
        <v>293</v>
      </c>
      <c r="C8" s="7">
        <f>SUM(C2:C7)</f>
        <v>0</v>
      </c>
    </row>
    <row r="9" spans="1:3" x14ac:dyDescent="0.25">
      <c r="A9" s="50"/>
      <c r="B9" s="50"/>
      <c r="C9" s="6"/>
    </row>
    <row r="10" spans="1:3" x14ac:dyDescent="0.25">
      <c r="C10" s="6"/>
    </row>
  </sheetData>
  <mergeCells count="1"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showGridLines="0" workbookViewId="0">
      <selection activeCell="I93" sqref="I93"/>
    </sheetView>
  </sheetViews>
  <sheetFormatPr defaultRowHeight="15" x14ac:dyDescent="0.25"/>
  <cols>
    <col min="1" max="1" width="100" customWidth="1"/>
    <col min="2" max="2" width="4.7109375" bestFit="1" customWidth="1"/>
    <col min="4" max="4" width="11.85546875" customWidth="1"/>
    <col min="5" max="5" width="11.85546875" bestFit="1" customWidth="1"/>
  </cols>
  <sheetData>
    <row r="1" spans="1:5" ht="30" x14ac:dyDescent="0.25">
      <c r="A1" s="4" t="s">
        <v>35</v>
      </c>
      <c r="B1" s="4" t="s">
        <v>0</v>
      </c>
      <c r="C1" s="4" t="s">
        <v>28</v>
      </c>
      <c r="D1" s="5" t="s">
        <v>29</v>
      </c>
      <c r="E1" s="4" t="s">
        <v>30</v>
      </c>
    </row>
    <row r="2" spans="1:5" x14ac:dyDescent="0.25">
      <c r="A2" s="2" t="s">
        <v>1</v>
      </c>
      <c r="B2" s="2" t="s">
        <v>22</v>
      </c>
      <c r="C2" s="12">
        <v>2.5</v>
      </c>
      <c r="D2" s="13"/>
      <c r="E2" s="7">
        <f>C2*D2</f>
        <v>0</v>
      </c>
    </row>
    <row r="3" spans="1:5" x14ac:dyDescent="0.25">
      <c r="A3" s="2" t="s">
        <v>2</v>
      </c>
      <c r="B3" s="2" t="s">
        <v>23</v>
      </c>
      <c r="C3" s="12">
        <v>2</v>
      </c>
      <c r="D3" s="13"/>
      <c r="E3" s="7">
        <f t="shared" ref="E3:E22" si="0">C3*D3</f>
        <v>0</v>
      </c>
    </row>
    <row r="4" spans="1:5" x14ac:dyDescent="0.25">
      <c r="A4" s="2" t="s">
        <v>3</v>
      </c>
      <c r="B4" s="2" t="s">
        <v>22</v>
      </c>
      <c r="C4" s="12">
        <v>0.5</v>
      </c>
      <c r="D4" s="13"/>
      <c r="E4" s="7">
        <f t="shared" si="0"/>
        <v>0</v>
      </c>
    </row>
    <row r="5" spans="1:5" x14ac:dyDescent="0.25">
      <c r="A5" s="2" t="s">
        <v>4</v>
      </c>
      <c r="B5" s="2" t="s">
        <v>24</v>
      </c>
      <c r="C5" s="12">
        <v>52</v>
      </c>
      <c r="D5" s="13"/>
      <c r="E5" s="7">
        <f t="shared" si="0"/>
        <v>0</v>
      </c>
    </row>
    <row r="6" spans="1:5" x14ac:dyDescent="0.25">
      <c r="A6" s="2" t="s">
        <v>5</v>
      </c>
      <c r="B6" s="2" t="s">
        <v>25</v>
      </c>
      <c r="C6" s="12">
        <v>6</v>
      </c>
      <c r="D6" s="13"/>
      <c r="E6" s="7">
        <f t="shared" si="0"/>
        <v>0</v>
      </c>
    </row>
    <row r="7" spans="1:5" x14ac:dyDescent="0.25">
      <c r="A7" s="2" t="s">
        <v>6</v>
      </c>
      <c r="B7" s="2" t="s">
        <v>24</v>
      </c>
      <c r="C7" s="12">
        <v>52</v>
      </c>
      <c r="D7" s="13"/>
      <c r="E7" s="7">
        <f t="shared" si="0"/>
        <v>0</v>
      </c>
    </row>
    <row r="8" spans="1:5" s="2" customFormat="1" x14ac:dyDescent="0.25">
      <c r="A8" s="2" t="s">
        <v>7</v>
      </c>
      <c r="B8" s="2" t="s">
        <v>26</v>
      </c>
      <c r="C8" s="12">
        <v>52</v>
      </c>
      <c r="D8" s="13"/>
      <c r="E8" s="7">
        <f t="shared" si="0"/>
        <v>0</v>
      </c>
    </row>
    <row r="9" spans="1:5" s="2" customFormat="1" x14ac:dyDescent="0.25">
      <c r="A9" s="2" t="s">
        <v>8</v>
      </c>
      <c r="B9" s="2" t="s">
        <v>24</v>
      </c>
      <c r="C9" s="12">
        <v>52</v>
      </c>
      <c r="D9" s="13"/>
      <c r="E9" s="7">
        <f t="shared" si="0"/>
        <v>0</v>
      </c>
    </row>
    <row r="10" spans="1:5" s="2" customFormat="1" x14ac:dyDescent="0.25">
      <c r="A10" s="2" t="s">
        <v>9</v>
      </c>
      <c r="B10" s="2" t="s">
        <v>26</v>
      </c>
      <c r="C10" s="12">
        <v>400</v>
      </c>
      <c r="D10" s="13"/>
      <c r="E10" s="7">
        <f t="shared" si="0"/>
        <v>0</v>
      </c>
    </row>
    <row r="11" spans="1:5" s="2" customFormat="1" x14ac:dyDescent="0.25">
      <c r="A11" s="2" t="s">
        <v>10</v>
      </c>
      <c r="B11" s="2" t="s">
        <v>24</v>
      </c>
      <c r="C11" s="12">
        <v>52</v>
      </c>
      <c r="D11" s="13"/>
      <c r="E11" s="7">
        <f t="shared" si="0"/>
        <v>0</v>
      </c>
    </row>
    <row r="12" spans="1:5" s="2" customFormat="1" x14ac:dyDescent="0.25">
      <c r="A12" s="2" t="s">
        <v>11</v>
      </c>
      <c r="B12" s="2" t="s">
        <v>26</v>
      </c>
      <c r="C12" s="12">
        <v>105</v>
      </c>
      <c r="D12" s="13"/>
      <c r="E12" s="7">
        <f t="shared" si="0"/>
        <v>0</v>
      </c>
    </row>
    <row r="13" spans="1:5" s="2" customFormat="1" x14ac:dyDescent="0.25">
      <c r="A13" s="2" t="s">
        <v>12</v>
      </c>
      <c r="B13" s="2" t="s">
        <v>24</v>
      </c>
      <c r="C13" s="12">
        <v>35</v>
      </c>
      <c r="D13" s="13"/>
      <c r="E13" s="7">
        <f t="shared" si="0"/>
        <v>0</v>
      </c>
    </row>
    <row r="14" spans="1:5" s="2" customFormat="1" x14ac:dyDescent="0.25">
      <c r="A14" s="2" t="s">
        <v>13</v>
      </c>
      <c r="B14" s="2" t="s">
        <v>27</v>
      </c>
      <c r="C14" s="12">
        <v>870</v>
      </c>
      <c r="D14" s="13"/>
      <c r="E14" s="7">
        <f t="shared" si="0"/>
        <v>0</v>
      </c>
    </row>
    <row r="15" spans="1:5" s="2" customFormat="1" x14ac:dyDescent="0.25">
      <c r="A15" s="2" t="s">
        <v>14</v>
      </c>
      <c r="B15" s="2" t="s">
        <v>27</v>
      </c>
      <c r="C15" s="12">
        <v>1766</v>
      </c>
      <c r="D15" s="13"/>
      <c r="E15" s="7">
        <f t="shared" si="0"/>
        <v>0</v>
      </c>
    </row>
    <row r="16" spans="1:5" s="2" customFormat="1" x14ac:dyDescent="0.25">
      <c r="A16" s="2" t="s">
        <v>15</v>
      </c>
      <c r="B16" s="2" t="s">
        <v>27</v>
      </c>
      <c r="C16" s="12">
        <v>290</v>
      </c>
      <c r="D16" s="13"/>
      <c r="E16" s="7">
        <f t="shared" si="0"/>
        <v>0</v>
      </c>
    </row>
    <row r="17" spans="1:5" s="2" customFormat="1" x14ac:dyDescent="0.25">
      <c r="A17" s="2" t="s">
        <v>16</v>
      </c>
      <c r="B17" s="2" t="s">
        <v>22</v>
      </c>
      <c r="C17" s="12">
        <v>2.5</v>
      </c>
      <c r="D17" s="13"/>
      <c r="E17" s="7">
        <f t="shared" si="0"/>
        <v>0</v>
      </c>
    </row>
    <row r="18" spans="1:5" s="2" customFormat="1" x14ac:dyDescent="0.25">
      <c r="A18" s="2" t="s">
        <v>17</v>
      </c>
      <c r="B18" s="2" t="s">
        <v>24</v>
      </c>
      <c r="C18" s="12">
        <v>17</v>
      </c>
      <c r="D18" s="13"/>
      <c r="E18" s="7">
        <f t="shared" si="0"/>
        <v>0</v>
      </c>
    </row>
    <row r="19" spans="1:5" x14ac:dyDescent="0.25">
      <c r="A19" s="2" t="s">
        <v>18</v>
      </c>
      <c r="B19" s="2" t="s">
        <v>24</v>
      </c>
      <c r="C19" s="12">
        <v>20</v>
      </c>
      <c r="D19" s="13"/>
      <c r="E19" s="7">
        <f t="shared" si="0"/>
        <v>0</v>
      </c>
    </row>
    <row r="20" spans="1:5" x14ac:dyDescent="0.25">
      <c r="A20" s="2" t="s">
        <v>19</v>
      </c>
      <c r="B20" s="2" t="s">
        <v>24</v>
      </c>
      <c r="C20" s="12">
        <v>10</v>
      </c>
      <c r="D20" s="13"/>
      <c r="E20" s="7">
        <f t="shared" si="0"/>
        <v>0</v>
      </c>
    </row>
    <row r="21" spans="1:5" x14ac:dyDescent="0.25">
      <c r="A21" s="2" t="s">
        <v>20</v>
      </c>
      <c r="B21" s="2" t="s">
        <v>24</v>
      </c>
      <c r="C21" s="12">
        <v>10</v>
      </c>
      <c r="D21" s="13"/>
      <c r="E21" s="7">
        <f t="shared" si="0"/>
        <v>0</v>
      </c>
    </row>
    <row r="22" spans="1:5" ht="15.75" thickBot="1" x14ac:dyDescent="0.3">
      <c r="A22" s="2" t="s">
        <v>21</v>
      </c>
      <c r="B22" s="2" t="s">
        <v>24</v>
      </c>
      <c r="C22" s="12">
        <v>10</v>
      </c>
      <c r="D22" s="13"/>
      <c r="E22" s="7">
        <f t="shared" si="0"/>
        <v>0</v>
      </c>
    </row>
    <row r="23" spans="1:5" x14ac:dyDescent="0.25">
      <c r="A23" s="14" t="s">
        <v>31</v>
      </c>
      <c r="B23" s="15"/>
      <c r="C23" s="15"/>
      <c r="D23" s="16"/>
      <c r="E23" s="17">
        <f>SUM(E2:E22)</f>
        <v>0</v>
      </c>
    </row>
    <row r="24" spans="1:5" x14ac:dyDescent="0.25">
      <c r="A24" s="18" t="s">
        <v>32</v>
      </c>
      <c r="B24" s="2" t="s">
        <v>33</v>
      </c>
      <c r="C24" s="8"/>
      <c r="D24" s="7"/>
      <c r="E24" s="19">
        <f>E23*C24</f>
        <v>0</v>
      </c>
    </row>
    <row r="25" spans="1:5" ht="15.75" thickBot="1" x14ac:dyDescent="0.3">
      <c r="A25" s="20" t="s">
        <v>34</v>
      </c>
      <c r="B25" s="21"/>
      <c r="C25" s="21"/>
      <c r="D25" s="22"/>
      <c r="E25" s="23">
        <f>E23+E24</f>
        <v>0</v>
      </c>
    </row>
    <row r="26" spans="1:5" x14ac:dyDescent="0.25">
      <c r="D26" s="6"/>
      <c r="E26" s="6"/>
    </row>
    <row r="27" spans="1:5" ht="30" x14ac:dyDescent="0.25">
      <c r="A27" s="4" t="s">
        <v>36</v>
      </c>
      <c r="B27" s="4" t="s">
        <v>0</v>
      </c>
      <c r="C27" s="4" t="s">
        <v>28</v>
      </c>
      <c r="D27" s="5" t="s">
        <v>29</v>
      </c>
      <c r="E27" s="4" t="s">
        <v>30</v>
      </c>
    </row>
    <row r="28" spans="1:5" s="2" customFormat="1" x14ac:dyDescent="0.25">
      <c r="A28" s="3" t="s">
        <v>59</v>
      </c>
      <c r="B28" s="2" t="s">
        <v>37</v>
      </c>
      <c r="C28" s="12">
        <v>100</v>
      </c>
      <c r="D28" s="8"/>
      <c r="E28" s="7">
        <f>C28*D28</f>
        <v>0</v>
      </c>
    </row>
    <row r="29" spans="1:5" s="2" customFormat="1" x14ac:dyDescent="0.25">
      <c r="A29" s="2" t="s">
        <v>38</v>
      </c>
      <c r="B29" s="2" t="s">
        <v>37</v>
      </c>
      <c r="C29" s="12">
        <v>42</v>
      </c>
      <c r="D29" s="8"/>
      <c r="E29" s="7">
        <f t="shared" ref="E29:E86" si="1">C29*D29</f>
        <v>0</v>
      </c>
    </row>
    <row r="30" spans="1:5" s="2" customFormat="1" x14ac:dyDescent="0.25">
      <c r="A30" s="2" t="s">
        <v>39</v>
      </c>
      <c r="B30" s="2" t="s">
        <v>37</v>
      </c>
      <c r="C30" s="12">
        <v>58</v>
      </c>
      <c r="D30" s="8"/>
      <c r="E30" s="7">
        <f t="shared" si="1"/>
        <v>0</v>
      </c>
    </row>
    <row r="31" spans="1:5" s="2" customFormat="1" x14ac:dyDescent="0.25">
      <c r="A31" s="3" t="s">
        <v>56</v>
      </c>
      <c r="B31" s="2" t="s">
        <v>37</v>
      </c>
      <c r="C31" s="12">
        <v>160</v>
      </c>
      <c r="D31" s="8"/>
      <c r="E31" s="7">
        <f t="shared" si="1"/>
        <v>0</v>
      </c>
    </row>
    <row r="32" spans="1:5" s="2" customFormat="1" x14ac:dyDescent="0.25">
      <c r="A32" s="2" t="s">
        <v>40</v>
      </c>
      <c r="B32" s="2" t="s">
        <v>37</v>
      </c>
      <c r="C32" s="12">
        <v>149</v>
      </c>
      <c r="D32" s="8"/>
      <c r="E32" s="7">
        <f t="shared" si="1"/>
        <v>0</v>
      </c>
    </row>
    <row r="33" spans="1:5" s="2" customFormat="1" x14ac:dyDescent="0.25">
      <c r="A33" s="2" t="s">
        <v>41</v>
      </c>
      <c r="B33" s="2" t="s">
        <v>37</v>
      </c>
      <c r="C33" s="12">
        <v>16</v>
      </c>
      <c r="D33" s="8"/>
      <c r="E33" s="7">
        <f t="shared" si="1"/>
        <v>0</v>
      </c>
    </row>
    <row r="34" spans="1:5" s="2" customFormat="1" x14ac:dyDescent="0.25">
      <c r="A34" s="3" t="s">
        <v>57</v>
      </c>
      <c r="B34" s="2" t="s">
        <v>37</v>
      </c>
      <c r="C34" s="12">
        <v>60</v>
      </c>
      <c r="D34" s="8"/>
      <c r="E34" s="7">
        <f t="shared" si="1"/>
        <v>0</v>
      </c>
    </row>
    <row r="35" spans="1:5" s="2" customFormat="1" x14ac:dyDescent="0.25">
      <c r="A35" s="2" t="s">
        <v>42</v>
      </c>
      <c r="B35" s="2" t="s">
        <v>37</v>
      </c>
      <c r="C35" s="12">
        <v>63</v>
      </c>
      <c r="D35" s="8"/>
      <c r="E35" s="7">
        <f t="shared" si="1"/>
        <v>0</v>
      </c>
    </row>
    <row r="36" spans="1:5" s="2" customFormat="1" x14ac:dyDescent="0.25">
      <c r="A36" s="3" t="s">
        <v>58</v>
      </c>
      <c r="B36" s="2" t="s">
        <v>37</v>
      </c>
      <c r="C36" s="12">
        <v>27</v>
      </c>
      <c r="D36" s="8"/>
      <c r="E36" s="7">
        <f t="shared" si="1"/>
        <v>0</v>
      </c>
    </row>
    <row r="37" spans="1:5" s="2" customFormat="1" x14ac:dyDescent="0.25">
      <c r="A37" s="2" t="s">
        <v>43</v>
      </c>
      <c r="B37" s="2" t="s">
        <v>37</v>
      </c>
      <c r="C37" s="12">
        <v>30</v>
      </c>
      <c r="D37" s="8"/>
      <c r="E37" s="7">
        <f t="shared" si="1"/>
        <v>0</v>
      </c>
    </row>
    <row r="38" spans="1:5" s="2" customFormat="1" x14ac:dyDescent="0.25">
      <c r="A38" s="2" t="s">
        <v>44</v>
      </c>
      <c r="B38" s="2" t="s">
        <v>37</v>
      </c>
      <c r="C38" s="12">
        <v>25</v>
      </c>
      <c r="D38" s="8"/>
      <c r="E38" s="7">
        <f t="shared" si="1"/>
        <v>0</v>
      </c>
    </row>
    <row r="39" spans="1:5" s="9" customFormat="1" x14ac:dyDescent="0.25">
      <c r="A39" s="9" t="s">
        <v>45</v>
      </c>
      <c r="B39" s="9" t="s">
        <v>37</v>
      </c>
      <c r="C39" s="11">
        <v>25</v>
      </c>
      <c r="D39" s="28"/>
      <c r="E39" s="26">
        <f t="shared" si="1"/>
        <v>0</v>
      </c>
    </row>
    <row r="40" spans="1:5" s="9" customFormat="1" x14ac:dyDescent="0.25">
      <c r="A40" s="9" t="s">
        <v>46</v>
      </c>
      <c r="B40" s="9" t="s">
        <v>37</v>
      </c>
      <c r="C40" s="11">
        <v>100</v>
      </c>
      <c r="D40" s="28"/>
      <c r="E40" s="26">
        <f t="shared" si="1"/>
        <v>0</v>
      </c>
    </row>
    <row r="41" spans="1:5" s="2" customFormat="1" x14ac:dyDescent="0.25">
      <c r="A41" s="3" t="s">
        <v>88</v>
      </c>
      <c r="B41" s="2" t="s">
        <v>37</v>
      </c>
      <c r="C41" s="12">
        <v>100</v>
      </c>
      <c r="D41" s="8"/>
      <c r="E41" s="7">
        <f t="shared" si="1"/>
        <v>0</v>
      </c>
    </row>
    <row r="42" spans="1:5" s="9" customFormat="1" x14ac:dyDescent="0.25">
      <c r="A42" s="9" t="s">
        <v>47</v>
      </c>
      <c r="B42" s="9" t="s">
        <v>37</v>
      </c>
      <c r="C42" s="11">
        <v>100</v>
      </c>
      <c r="D42" s="28"/>
      <c r="E42" s="26">
        <f t="shared" si="1"/>
        <v>0</v>
      </c>
    </row>
    <row r="43" spans="1:5" s="9" customFormat="1" x14ac:dyDescent="0.25">
      <c r="A43" s="9" t="s">
        <v>48</v>
      </c>
      <c r="B43" s="9" t="s">
        <v>37</v>
      </c>
      <c r="C43" s="11">
        <v>100</v>
      </c>
      <c r="D43" s="28"/>
      <c r="E43" s="26">
        <f t="shared" si="1"/>
        <v>0</v>
      </c>
    </row>
    <row r="44" spans="1:5" s="9" customFormat="1" x14ac:dyDescent="0.25">
      <c r="A44" s="9" t="s">
        <v>49</v>
      </c>
      <c r="B44" s="9" t="s">
        <v>23</v>
      </c>
      <c r="C44" s="11">
        <v>150</v>
      </c>
      <c r="D44" s="28"/>
      <c r="E44" s="26">
        <f t="shared" si="1"/>
        <v>0</v>
      </c>
    </row>
    <row r="45" spans="1:5" s="9" customFormat="1" x14ac:dyDescent="0.25">
      <c r="A45" s="9" t="s">
        <v>50</v>
      </c>
      <c r="B45" s="9" t="s">
        <v>37</v>
      </c>
      <c r="C45" s="11">
        <v>10</v>
      </c>
      <c r="D45" s="28"/>
      <c r="E45" s="26">
        <f t="shared" si="1"/>
        <v>0</v>
      </c>
    </row>
    <row r="46" spans="1:5" s="9" customFormat="1" x14ac:dyDescent="0.25">
      <c r="A46" s="9" t="s">
        <v>51</v>
      </c>
      <c r="B46" s="9" t="s">
        <v>23</v>
      </c>
      <c r="C46" s="11">
        <v>50</v>
      </c>
      <c r="D46" s="28"/>
      <c r="E46" s="26">
        <f t="shared" si="1"/>
        <v>0</v>
      </c>
    </row>
    <row r="47" spans="1:5" s="9" customFormat="1" x14ac:dyDescent="0.25">
      <c r="A47" s="9" t="s">
        <v>52</v>
      </c>
      <c r="B47" s="9" t="s">
        <v>23</v>
      </c>
      <c r="C47" s="11">
        <v>20</v>
      </c>
      <c r="D47" s="28"/>
      <c r="E47" s="26">
        <f t="shared" si="1"/>
        <v>0</v>
      </c>
    </row>
    <row r="48" spans="1:5" s="9" customFormat="1" x14ac:dyDescent="0.25">
      <c r="A48" s="9" t="s">
        <v>53</v>
      </c>
      <c r="B48" s="9" t="s">
        <v>23</v>
      </c>
      <c r="C48" s="11">
        <v>80</v>
      </c>
      <c r="D48" s="28"/>
      <c r="E48" s="26">
        <f t="shared" si="1"/>
        <v>0</v>
      </c>
    </row>
    <row r="49" spans="1:5" s="2" customFormat="1" x14ac:dyDescent="0.25">
      <c r="A49" s="2" t="s">
        <v>54</v>
      </c>
      <c r="B49" s="2" t="s">
        <v>37</v>
      </c>
      <c r="C49" s="12">
        <v>25</v>
      </c>
      <c r="D49" s="8"/>
      <c r="E49" s="7">
        <f t="shared" si="1"/>
        <v>0</v>
      </c>
    </row>
    <row r="50" spans="1:5" s="9" customFormat="1" x14ac:dyDescent="0.25">
      <c r="A50" s="9" t="s">
        <v>55</v>
      </c>
      <c r="B50" s="9" t="s">
        <v>37</v>
      </c>
      <c r="C50" s="11">
        <v>25</v>
      </c>
      <c r="D50" s="28"/>
      <c r="E50" s="26">
        <f t="shared" si="1"/>
        <v>0</v>
      </c>
    </row>
    <row r="51" spans="1:5" s="2" customFormat="1" x14ac:dyDescent="0.25">
      <c r="A51" s="2" t="s">
        <v>60</v>
      </c>
      <c r="B51" s="2" t="s">
        <v>37</v>
      </c>
      <c r="C51" s="12">
        <v>10</v>
      </c>
      <c r="D51" s="8"/>
      <c r="E51" s="7">
        <f t="shared" si="1"/>
        <v>0</v>
      </c>
    </row>
    <row r="52" spans="1:5" s="9" customFormat="1" x14ac:dyDescent="0.25">
      <c r="A52" s="9" t="s">
        <v>61</v>
      </c>
      <c r="B52" s="9" t="s">
        <v>37</v>
      </c>
      <c r="C52" s="11">
        <v>10.5</v>
      </c>
      <c r="D52" s="28"/>
      <c r="E52" s="26">
        <f t="shared" si="1"/>
        <v>0</v>
      </c>
    </row>
    <row r="53" spans="1:5" s="9" customFormat="1" x14ac:dyDescent="0.25">
      <c r="A53" s="9" t="s">
        <v>62</v>
      </c>
      <c r="B53" s="9" t="s">
        <v>23</v>
      </c>
      <c r="C53" s="11">
        <v>30</v>
      </c>
      <c r="D53" s="28"/>
      <c r="E53" s="26">
        <f t="shared" si="1"/>
        <v>0</v>
      </c>
    </row>
    <row r="54" spans="1:5" s="9" customFormat="1" x14ac:dyDescent="0.25">
      <c r="A54" s="9" t="s">
        <v>63</v>
      </c>
      <c r="B54" s="9" t="s">
        <v>23</v>
      </c>
      <c r="C54" s="11">
        <v>60</v>
      </c>
      <c r="D54" s="28"/>
      <c r="E54" s="26">
        <f t="shared" si="1"/>
        <v>0</v>
      </c>
    </row>
    <row r="55" spans="1:5" s="9" customFormat="1" x14ac:dyDescent="0.25">
      <c r="A55" s="9" t="s">
        <v>64</v>
      </c>
      <c r="B55" s="9" t="s">
        <v>23</v>
      </c>
      <c r="C55" s="11">
        <v>30</v>
      </c>
      <c r="D55" s="28"/>
      <c r="E55" s="26">
        <f t="shared" si="1"/>
        <v>0</v>
      </c>
    </row>
    <row r="56" spans="1:5" s="2" customFormat="1" x14ac:dyDescent="0.25">
      <c r="A56" s="2" t="s">
        <v>65</v>
      </c>
      <c r="B56" s="2" t="s">
        <v>23</v>
      </c>
      <c r="C56" s="12">
        <v>6</v>
      </c>
      <c r="D56" s="8"/>
      <c r="E56" s="7">
        <f t="shared" si="1"/>
        <v>0</v>
      </c>
    </row>
    <row r="57" spans="1:5" s="9" customFormat="1" x14ac:dyDescent="0.25">
      <c r="A57" s="25" t="s">
        <v>66</v>
      </c>
      <c r="B57" s="9" t="s">
        <v>23</v>
      </c>
      <c r="C57" s="11">
        <v>6</v>
      </c>
      <c r="D57" s="28"/>
      <c r="E57" s="26">
        <f t="shared" si="1"/>
        <v>0</v>
      </c>
    </row>
    <row r="58" spans="1:5" s="2" customFormat="1" x14ac:dyDescent="0.25">
      <c r="A58" s="2" t="s">
        <v>67</v>
      </c>
      <c r="B58" s="2" t="s">
        <v>23</v>
      </c>
      <c r="C58" s="12">
        <v>11</v>
      </c>
      <c r="D58" s="8"/>
      <c r="E58" s="7">
        <f t="shared" si="1"/>
        <v>0</v>
      </c>
    </row>
    <row r="59" spans="1:5" s="9" customFormat="1" x14ac:dyDescent="0.25">
      <c r="A59" s="25" t="s">
        <v>68</v>
      </c>
      <c r="B59" s="9" t="s">
        <v>23</v>
      </c>
      <c r="C59" s="11">
        <v>5</v>
      </c>
      <c r="D59" s="28"/>
      <c r="E59" s="26">
        <f t="shared" si="1"/>
        <v>0</v>
      </c>
    </row>
    <row r="60" spans="1:5" s="9" customFormat="1" x14ac:dyDescent="0.25">
      <c r="A60" s="25" t="s">
        <v>69</v>
      </c>
      <c r="B60" s="9" t="s">
        <v>23</v>
      </c>
      <c r="C60" s="11">
        <v>6</v>
      </c>
      <c r="D60" s="28"/>
      <c r="E60" s="26">
        <f t="shared" si="1"/>
        <v>0</v>
      </c>
    </row>
    <row r="61" spans="1:5" s="2" customFormat="1" x14ac:dyDescent="0.25">
      <c r="A61" s="2" t="s">
        <v>70</v>
      </c>
      <c r="B61" s="2" t="s">
        <v>23</v>
      </c>
      <c r="C61" s="12">
        <v>7</v>
      </c>
      <c r="D61" s="8"/>
      <c r="E61" s="7">
        <f t="shared" si="1"/>
        <v>0</v>
      </c>
    </row>
    <row r="62" spans="1:5" x14ac:dyDescent="0.25">
      <c r="A62" s="25" t="s">
        <v>71</v>
      </c>
      <c r="B62" s="9" t="s">
        <v>23</v>
      </c>
      <c r="C62" s="11">
        <v>7</v>
      </c>
      <c r="D62" s="29"/>
      <c r="E62" s="6">
        <f t="shared" si="1"/>
        <v>0</v>
      </c>
    </row>
    <row r="63" spans="1:5" x14ac:dyDescent="0.25">
      <c r="A63" s="25" t="s">
        <v>72</v>
      </c>
      <c r="B63" s="9" t="s">
        <v>23</v>
      </c>
      <c r="C63" s="11">
        <v>7</v>
      </c>
      <c r="D63" s="29"/>
      <c r="E63" s="6">
        <f t="shared" si="1"/>
        <v>0</v>
      </c>
    </row>
    <row r="64" spans="1:5" s="2" customFormat="1" x14ac:dyDescent="0.25">
      <c r="A64" s="3" t="s">
        <v>73</v>
      </c>
      <c r="B64" s="2" t="s">
        <v>23</v>
      </c>
      <c r="C64" s="12">
        <v>1</v>
      </c>
      <c r="D64" s="8"/>
      <c r="E64" s="7">
        <f t="shared" si="1"/>
        <v>0</v>
      </c>
    </row>
    <row r="65" spans="1:5" s="9" customFormat="1" x14ac:dyDescent="0.25">
      <c r="A65" s="25" t="s">
        <v>74</v>
      </c>
      <c r="B65" s="9" t="s">
        <v>23</v>
      </c>
      <c r="C65" s="11">
        <v>1</v>
      </c>
      <c r="D65" s="28"/>
      <c r="E65" s="26">
        <f t="shared" si="1"/>
        <v>0</v>
      </c>
    </row>
    <row r="66" spans="1:5" x14ac:dyDescent="0.25">
      <c r="A66" s="25" t="s">
        <v>72</v>
      </c>
      <c r="B66" s="9" t="s">
        <v>23</v>
      </c>
      <c r="C66" s="10">
        <v>1</v>
      </c>
      <c r="D66" s="29"/>
      <c r="E66" s="6">
        <f t="shared" si="1"/>
        <v>0</v>
      </c>
    </row>
    <row r="67" spans="1:5" s="2" customFormat="1" x14ac:dyDescent="0.25">
      <c r="A67" s="3" t="s">
        <v>75</v>
      </c>
      <c r="B67" s="2" t="s">
        <v>23</v>
      </c>
      <c r="C67" s="12">
        <v>2</v>
      </c>
      <c r="D67" s="8"/>
      <c r="E67" s="7">
        <f t="shared" si="1"/>
        <v>0</v>
      </c>
    </row>
    <row r="68" spans="1:5" x14ac:dyDescent="0.25">
      <c r="A68" s="25" t="s">
        <v>76</v>
      </c>
      <c r="B68" s="9" t="s">
        <v>23</v>
      </c>
      <c r="C68" s="11">
        <v>2</v>
      </c>
      <c r="D68" s="29"/>
      <c r="E68" s="6">
        <f t="shared" si="1"/>
        <v>0</v>
      </c>
    </row>
    <row r="69" spans="1:5" s="2" customFormat="1" x14ac:dyDescent="0.25">
      <c r="A69" s="3" t="s">
        <v>77</v>
      </c>
      <c r="B69" s="2" t="s">
        <v>23</v>
      </c>
      <c r="C69" s="12">
        <v>4</v>
      </c>
      <c r="D69" s="8"/>
      <c r="E69" s="7">
        <f t="shared" si="1"/>
        <v>0</v>
      </c>
    </row>
    <row r="70" spans="1:5" x14ac:dyDescent="0.25">
      <c r="A70" s="25" t="s">
        <v>78</v>
      </c>
      <c r="B70" s="9" t="s">
        <v>23</v>
      </c>
      <c r="C70" s="10">
        <v>4</v>
      </c>
      <c r="D70" s="29"/>
      <c r="E70" s="6">
        <f t="shared" si="1"/>
        <v>0</v>
      </c>
    </row>
    <row r="71" spans="1:5" x14ac:dyDescent="0.25">
      <c r="A71" s="3" t="s">
        <v>79</v>
      </c>
      <c r="B71" s="2" t="s">
        <v>23</v>
      </c>
      <c r="C71" s="12">
        <v>2</v>
      </c>
      <c r="D71" s="29"/>
      <c r="E71" s="6">
        <f t="shared" si="1"/>
        <v>0</v>
      </c>
    </row>
    <row r="72" spans="1:5" x14ac:dyDescent="0.25">
      <c r="A72" s="25" t="s">
        <v>80</v>
      </c>
      <c r="B72" s="9" t="s">
        <v>23</v>
      </c>
      <c r="C72" s="11">
        <v>2</v>
      </c>
      <c r="D72" s="29"/>
      <c r="E72" s="6">
        <f t="shared" si="1"/>
        <v>0</v>
      </c>
    </row>
    <row r="73" spans="1:5" s="2" customFormat="1" x14ac:dyDescent="0.25">
      <c r="A73" s="3" t="s">
        <v>81</v>
      </c>
      <c r="B73" s="2" t="s">
        <v>23</v>
      </c>
      <c r="C73" s="12">
        <v>26</v>
      </c>
      <c r="D73" s="8"/>
      <c r="E73" s="7">
        <f t="shared" si="1"/>
        <v>0</v>
      </c>
    </row>
    <row r="74" spans="1:5" s="9" customFormat="1" x14ac:dyDescent="0.25">
      <c r="A74" s="9" t="s">
        <v>82</v>
      </c>
      <c r="B74" s="9" t="s">
        <v>23</v>
      </c>
      <c r="C74" s="11">
        <v>26</v>
      </c>
      <c r="D74" s="28"/>
      <c r="E74" s="26">
        <f t="shared" si="1"/>
        <v>0</v>
      </c>
    </row>
    <row r="75" spans="1:5" s="2" customFormat="1" x14ac:dyDescent="0.25">
      <c r="A75" s="3" t="s">
        <v>83</v>
      </c>
      <c r="B75" s="2" t="s">
        <v>23</v>
      </c>
      <c r="C75" s="12">
        <v>7</v>
      </c>
      <c r="D75" s="8"/>
      <c r="E75" s="7">
        <f t="shared" si="1"/>
        <v>0</v>
      </c>
    </row>
    <row r="76" spans="1:5" s="9" customFormat="1" x14ac:dyDescent="0.25">
      <c r="A76" s="9" t="s">
        <v>84</v>
      </c>
      <c r="B76" s="9" t="s">
        <v>23</v>
      </c>
      <c r="C76" s="11">
        <v>1</v>
      </c>
      <c r="D76" s="28"/>
      <c r="E76" s="26">
        <f t="shared" si="1"/>
        <v>0</v>
      </c>
    </row>
    <row r="77" spans="1:5" s="9" customFormat="1" x14ac:dyDescent="0.25">
      <c r="A77" s="9" t="s">
        <v>85</v>
      </c>
      <c r="B77" s="9" t="s">
        <v>23</v>
      </c>
      <c r="C77" s="11">
        <v>2</v>
      </c>
      <c r="D77" s="28"/>
      <c r="E77" s="26">
        <f t="shared" si="1"/>
        <v>0</v>
      </c>
    </row>
    <row r="78" spans="1:5" s="9" customFormat="1" x14ac:dyDescent="0.25">
      <c r="A78" s="9" t="s">
        <v>86</v>
      </c>
      <c r="B78" s="9" t="s">
        <v>23</v>
      </c>
      <c r="C78" s="11">
        <v>2</v>
      </c>
      <c r="D78" s="28"/>
      <c r="E78" s="26">
        <f t="shared" si="1"/>
        <v>0</v>
      </c>
    </row>
    <row r="79" spans="1:5" s="2" customFormat="1" x14ac:dyDescent="0.25">
      <c r="A79" s="2" t="s">
        <v>87</v>
      </c>
      <c r="B79" s="2" t="s">
        <v>23</v>
      </c>
      <c r="C79" s="12">
        <v>150</v>
      </c>
      <c r="D79" s="8"/>
      <c r="E79" s="7">
        <f t="shared" si="1"/>
        <v>0</v>
      </c>
    </row>
    <row r="80" spans="1:5" x14ac:dyDescent="0.25">
      <c r="A80" t="s">
        <v>87</v>
      </c>
      <c r="B80" s="9" t="s">
        <v>23</v>
      </c>
      <c r="C80" s="11">
        <v>150</v>
      </c>
      <c r="D80" s="29"/>
      <c r="E80" s="6">
        <f t="shared" si="1"/>
        <v>0</v>
      </c>
    </row>
    <row r="81" spans="1:5" s="2" customFormat="1" x14ac:dyDescent="0.25">
      <c r="A81" s="2" t="s">
        <v>89</v>
      </c>
      <c r="B81" s="2" t="s">
        <v>23</v>
      </c>
      <c r="C81" s="12">
        <v>10</v>
      </c>
      <c r="D81" s="8"/>
      <c r="E81" s="7">
        <f t="shared" si="1"/>
        <v>0</v>
      </c>
    </row>
    <row r="82" spans="1:5" s="2" customFormat="1" x14ac:dyDescent="0.25">
      <c r="A82" s="2" t="s">
        <v>90</v>
      </c>
      <c r="B82" s="2" t="s">
        <v>23</v>
      </c>
      <c r="C82" s="12">
        <v>6</v>
      </c>
      <c r="D82" s="8"/>
      <c r="E82" s="7">
        <f t="shared" si="1"/>
        <v>0</v>
      </c>
    </row>
    <row r="83" spans="1:5" s="2" customFormat="1" x14ac:dyDescent="0.25">
      <c r="A83" s="2" t="s">
        <v>91</v>
      </c>
      <c r="B83" s="2" t="s">
        <v>24</v>
      </c>
      <c r="C83" s="12">
        <v>13</v>
      </c>
      <c r="D83" s="8"/>
      <c r="E83" s="7">
        <f t="shared" si="1"/>
        <v>0</v>
      </c>
    </row>
    <row r="84" spans="1:5" s="9" customFormat="1" x14ac:dyDescent="0.25">
      <c r="A84" s="9" t="s">
        <v>92</v>
      </c>
      <c r="B84" s="9" t="s">
        <v>27</v>
      </c>
      <c r="C84" s="11">
        <v>2.1709999999999998</v>
      </c>
      <c r="D84" s="28"/>
      <c r="E84" s="26">
        <f t="shared" si="1"/>
        <v>0</v>
      </c>
    </row>
    <row r="85" spans="1:5" s="9" customFormat="1" x14ac:dyDescent="0.25">
      <c r="A85" s="9" t="s">
        <v>93</v>
      </c>
      <c r="B85" s="9" t="s">
        <v>27</v>
      </c>
      <c r="C85" s="11">
        <v>0.72799999999999998</v>
      </c>
      <c r="D85" s="28"/>
      <c r="E85" s="26">
        <f t="shared" si="1"/>
        <v>0</v>
      </c>
    </row>
    <row r="86" spans="1:5" s="2" customFormat="1" x14ac:dyDescent="0.25">
      <c r="A86" s="3" t="s">
        <v>94</v>
      </c>
      <c r="B86" s="2" t="s">
        <v>23</v>
      </c>
      <c r="C86" s="12">
        <v>10</v>
      </c>
      <c r="D86" s="8"/>
      <c r="E86" s="7">
        <f t="shared" si="1"/>
        <v>0</v>
      </c>
    </row>
    <row r="87" spans="1:5" s="2" customFormat="1" x14ac:dyDescent="0.25">
      <c r="A87" s="2" t="s">
        <v>95</v>
      </c>
      <c r="C87" s="12"/>
      <c r="D87" s="12"/>
      <c r="E87" s="13"/>
    </row>
    <row r="88" spans="1:5" s="2" customFormat="1" x14ac:dyDescent="0.25">
      <c r="A88" s="2" t="s">
        <v>96</v>
      </c>
      <c r="C88" s="12"/>
      <c r="D88" s="12"/>
      <c r="E88" s="13"/>
    </row>
    <row r="89" spans="1:5" s="2" customFormat="1" x14ac:dyDescent="0.25">
      <c r="A89" s="2" t="s">
        <v>97</v>
      </c>
      <c r="C89" s="12"/>
      <c r="D89" s="12"/>
      <c r="E89" s="13"/>
    </row>
    <row r="90" spans="1:5" s="2" customFormat="1" x14ac:dyDescent="0.25">
      <c r="A90" s="2" t="s">
        <v>98</v>
      </c>
      <c r="C90" s="12"/>
      <c r="D90" s="12"/>
      <c r="E90" s="13"/>
    </row>
    <row r="91" spans="1:5" x14ac:dyDescent="0.25">
      <c r="A91" s="2" t="s">
        <v>99</v>
      </c>
      <c r="B91" s="2" t="s">
        <v>103</v>
      </c>
      <c r="C91" s="12">
        <v>40</v>
      </c>
      <c r="D91" s="29"/>
      <c r="E91" s="7">
        <f t="shared" ref="E91:E94" si="2">C91*D91</f>
        <v>0</v>
      </c>
    </row>
    <row r="92" spans="1:5" x14ac:dyDescent="0.25">
      <c r="A92" s="2" t="s">
        <v>100</v>
      </c>
      <c r="B92" s="2" t="s">
        <v>103</v>
      </c>
      <c r="C92" s="12">
        <v>40</v>
      </c>
      <c r="D92" s="29"/>
      <c r="E92" s="7">
        <f t="shared" si="2"/>
        <v>0</v>
      </c>
    </row>
    <row r="93" spans="1:5" x14ac:dyDescent="0.25">
      <c r="A93" s="2" t="s">
        <v>101</v>
      </c>
      <c r="B93" s="2" t="s">
        <v>103</v>
      </c>
      <c r="C93" s="27">
        <v>1</v>
      </c>
      <c r="D93" s="29"/>
      <c r="E93" s="7">
        <f t="shared" si="2"/>
        <v>0</v>
      </c>
    </row>
    <row r="94" spans="1:5" ht="15.75" thickBot="1" x14ac:dyDescent="0.3">
      <c r="A94" s="2" t="s">
        <v>102</v>
      </c>
      <c r="B94" s="2" t="s">
        <v>103</v>
      </c>
      <c r="C94" s="27">
        <v>80</v>
      </c>
      <c r="D94" s="29"/>
      <c r="E94" s="7">
        <f t="shared" si="2"/>
        <v>0</v>
      </c>
    </row>
    <row r="95" spans="1:5" x14ac:dyDescent="0.25">
      <c r="A95" s="14" t="s">
        <v>31</v>
      </c>
      <c r="B95" s="15"/>
      <c r="C95" s="15"/>
      <c r="D95" s="16"/>
      <c r="E95" s="17">
        <f>SUM(E28:E94)</f>
        <v>0</v>
      </c>
    </row>
    <row r="96" spans="1:5" x14ac:dyDescent="0.25">
      <c r="A96" s="18" t="s">
        <v>32</v>
      </c>
      <c r="B96" s="2" t="s">
        <v>33</v>
      </c>
      <c r="C96" s="8"/>
      <c r="D96" s="7"/>
      <c r="E96" s="19">
        <f>E95*C96</f>
        <v>0</v>
      </c>
    </row>
    <row r="97" spans="1:5" ht="15.75" thickBot="1" x14ac:dyDescent="0.3">
      <c r="A97" s="20" t="s">
        <v>34</v>
      </c>
      <c r="B97" s="21"/>
      <c r="C97" s="21"/>
      <c r="D97" s="22"/>
      <c r="E97" s="23">
        <f>E95+E96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8A67-070B-4C69-A24E-CCCAF020BA9A}">
  <dimension ref="A1:P49"/>
  <sheetViews>
    <sheetView showGridLines="0" workbookViewId="0">
      <selection activeCell="A57" sqref="A57"/>
    </sheetView>
  </sheetViews>
  <sheetFormatPr defaultRowHeight="15" x14ac:dyDescent="0.25"/>
  <cols>
    <col min="1" max="1" width="64.85546875" customWidth="1"/>
    <col min="8" max="8" width="20.140625" style="31" bestFit="1" customWidth="1"/>
    <col min="9" max="9" width="18.140625" style="31" bestFit="1" customWidth="1"/>
    <col min="10" max="10" width="8.5703125" style="31" bestFit="1" customWidth="1"/>
    <col min="11" max="11" width="66.5703125" style="31" bestFit="1" customWidth="1"/>
    <col min="12" max="12" width="9.140625" style="24"/>
    <col min="13" max="16" width="9.140625" style="2"/>
  </cols>
  <sheetData>
    <row r="1" spans="1:11" x14ac:dyDescent="0.25">
      <c r="A1" s="53" t="s">
        <v>104</v>
      </c>
      <c r="B1" s="53" t="s">
        <v>0</v>
      </c>
      <c r="C1" s="53" t="s">
        <v>28</v>
      </c>
      <c r="D1" s="54" t="s">
        <v>29</v>
      </c>
      <c r="E1" s="54"/>
      <c r="F1" s="53" t="s">
        <v>30</v>
      </c>
      <c r="G1" s="53"/>
    </row>
    <row r="2" spans="1:11" x14ac:dyDescent="0.25">
      <c r="A2" s="53"/>
      <c r="B2" s="53"/>
      <c r="C2" s="53"/>
      <c r="D2" s="5" t="s">
        <v>106</v>
      </c>
      <c r="E2" s="4" t="s">
        <v>107</v>
      </c>
      <c r="F2" s="4" t="s">
        <v>106</v>
      </c>
      <c r="G2" s="4" t="s">
        <v>107</v>
      </c>
      <c r="H2" s="30" t="s">
        <v>109</v>
      </c>
      <c r="I2" s="30" t="s">
        <v>110</v>
      </c>
      <c r="J2" s="31" t="s">
        <v>111</v>
      </c>
      <c r="K2" s="31" t="s">
        <v>112</v>
      </c>
    </row>
    <row r="3" spans="1:11" x14ac:dyDescent="0.25">
      <c r="A3" s="51" t="s">
        <v>105</v>
      </c>
      <c r="B3" s="51"/>
      <c r="C3" s="51"/>
      <c r="D3" s="51"/>
      <c r="E3" s="51"/>
    </row>
    <row r="4" spans="1:11" x14ac:dyDescent="0.25">
      <c r="A4" t="s">
        <v>108</v>
      </c>
      <c r="C4">
        <v>2</v>
      </c>
      <c r="D4" s="34"/>
      <c r="E4" s="40"/>
      <c r="F4" s="37"/>
      <c r="G4" s="6">
        <f>C4*E4</f>
        <v>0</v>
      </c>
      <c r="H4" s="32" t="s">
        <v>113</v>
      </c>
    </row>
    <row r="5" spans="1:11" x14ac:dyDescent="0.25">
      <c r="A5" t="s">
        <v>114</v>
      </c>
      <c r="C5">
        <v>2</v>
      </c>
      <c r="D5" s="34"/>
      <c r="E5" s="40"/>
      <c r="F5" s="37"/>
      <c r="G5" s="6">
        <f t="shared" ref="G5:G19" si="0">C5*E5</f>
        <v>0</v>
      </c>
      <c r="H5" s="32" t="s">
        <v>113</v>
      </c>
    </row>
    <row r="6" spans="1:11" x14ac:dyDescent="0.25">
      <c r="A6" s="51" t="s">
        <v>115</v>
      </c>
      <c r="B6" s="51"/>
      <c r="C6" s="51"/>
      <c r="D6" s="51"/>
      <c r="E6" s="51"/>
      <c r="F6" s="6"/>
      <c r="G6" s="6"/>
    </row>
    <row r="7" spans="1:11" x14ac:dyDescent="0.25">
      <c r="A7" t="s">
        <v>117</v>
      </c>
      <c r="C7">
        <v>6</v>
      </c>
      <c r="D7" s="34"/>
      <c r="E7" s="40"/>
      <c r="F7" s="37"/>
      <c r="G7" s="6">
        <f t="shared" si="0"/>
        <v>0</v>
      </c>
      <c r="H7" s="32" t="s">
        <v>123</v>
      </c>
      <c r="I7" s="31" t="s">
        <v>130</v>
      </c>
      <c r="K7" s="31" t="s">
        <v>125</v>
      </c>
    </row>
    <row r="8" spans="1:11" x14ac:dyDescent="0.25">
      <c r="A8" t="s">
        <v>116</v>
      </c>
      <c r="C8">
        <v>12</v>
      </c>
      <c r="D8" s="34"/>
      <c r="E8" s="40"/>
      <c r="F8" s="37"/>
      <c r="G8" s="6">
        <f t="shared" si="0"/>
        <v>0</v>
      </c>
      <c r="H8" s="32" t="s">
        <v>124</v>
      </c>
      <c r="I8" s="31" t="s">
        <v>130</v>
      </c>
      <c r="K8" s="31" t="s">
        <v>126</v>
      </c>
    </row>
    <row r="9" spans="1:11" x14ac:dyDescent="0.25">
      <c r="A9" t="s">
        <v>118</v>
      </c>
      <c r="C9">
        <v>1</v>
      </c>
      <c r="D9" s="34"/>
      <c r="E9" s="40"/>
      <c r="F9" s="37"/>
      <c r="G9" s="6">
        <f t="shared" si="0"/>
        <v>0</v>
      </c>
      <c r="H9" s="33" t="s">
        <v>128</v>
      </c>
      <c r="K9" s="33" t="s">
        <v>134</v>
      </c>
    </row>
    <row r="10" spans="1:11" x14ac:dyDescent="0.25">
      <c r="A10" t="s">
        <v>119</v>
      </c>
      <c r="C10">
        <v>32</v>
      </c>
      <c r="D10" s="34"/>
      <c r="E10" s="40"/>
      <c r="F10" s="37"/>
      <c r="G10" s="6">
        <f t="shared" si="0"/>
        <v>0</v>
      </c>
      <c r="I10" s="33" t="s">
        <v>138</v>
      </c>
      <c r="K10" s="33" t="s">
        <v>135</v>
      </c>
    </row>
    <row r="11" spans="1:11" x14ac:dyDescent="0.25">
      <c r="A11" t="s">
        <v>120</v>
      </c>
      <c r="C11">
        <v>64</v>
      </c>
      <c r="D11" s="34"/>
      <c r="E11" s="40"/>
      <c r="F11" s="37"/>
      <c r="G11" s="6">
        <f t="shared" si="0"/>
        <v>0</v>
      </c>
      <c r="K11" s="33" t="s">
        <v>127</v>
      </c>
    </row>
    <row r="12" spans="1:11" x14ac:dyDescent="0.25">
      <c r="A12" t="s">
        <v>121</v>
      </c>
      <c r="C12">
        <v>1</v>
      </c>
      <c r="D12" s="34"/>
      <c r="E12" s="40"/>
      <c r="F12" s="37"/>
      <c r="G12" s="6">
        <f t="shared" si="0"/>
        <v>0</v>
      </c>
      <c r="J12" s="31">
        <v>3608</v>
      </c>
      <c r="K12" s="33" t="s">
        <v>136</v>
      </c>
    </row>
    <row r="13" spans="1:11" x14ac:dyDescent="0.25">
      <c r="A13" t="s">
        <v>122</v>
      </c>
      <c r="C13">
        <v>32</v>
      </c>
      <c r="D13" s="34"/>
      <c r="E13" s="40"/>
      <c r="F13" s="37"/>
      <c r="G13" s="6">
        <f t="shared" si="0"/>
        <v>0</v>
      </c>
      <c r="H13" s="31" t="s">
        <v>129</v>
      </c>
      <c r="I13" s="31" t="s">
        <v>130</v>
      </c>
    </row>
    <row r="14" spans="1:11" x14ac:dyDescent="0.25">
      <c r="A14" s="51" t="s">
        <v>131</v>
      </c>
      <c r="B14" s="51"/>
      <c r="C14" s="51"/>
      <c r="D14" s="51"/>
      <c r="E14" s="51"/>
      <c r="F14" s="6"/>
      <c r="G14" s="6"/>
    </row>
    <row r="15" spans="1:11" x14ac:dyDescent="0.25">
      <c r="A15" t="s">
        <v>132</v>
      </c>
      <c r="C15">
        <v>6</v>
      </c>
      <c r="D15" s="34"/>
      <c r="E15" s="40"/>
      <c r="F15" s="37"/>
      <c r="G15" s="6">
        <f t="shared" si="0"/>
        <v>0</v>
      </c>
      <c r="H15" s="32" t="s">
        <v>133</v>
      </c>
      <c r="K15" s="33" t="s">
        <v>137</v>
      </c>
    </row>
    <row r="16" spans="1:11" x14ac:dyDescent="0.25">
      <c r="A16" s="52" t="s">
        <v>139</v>
      </c>
      <c r="B16" s="52"/>
      <c r="C16" s="52"/>
      <c r="D16" s="52"/>
      <c r="E16" s="52"/>
      <c r="F16" s="6"/>
      <c r="G16" s="6"/>
    </row>
    <row r="17" spans="1:11" x14ac:dyDescent="0.25">
      <c r="A17" t="s">
        <v>117</v>
      </c>
      <c r="C17">
        <v>16</v>
      </c>
      <c r="D17" s="34"/>
      <c r="E17" s="40"/>
      <c r="F17" s="37"/>
      <c r="G17" s="6">
        <f t="shared" si="0"/>
        <v>0</v>
      </c>
      <c r="H17" s="31" t="s">
        <v>142</v>
      </c>
      <c r="I17" s="31" t="s">
        <v>144</v>
      </c>
      <c r="K17" s="31" t="s">
        <v>145</v>
      </c>
    </row>
    <row r="18" spans="1:11" x14ac:dyDescent="0.25">
      <c r="A18" t="s">
        <v>140</v>
      </c>
      <c r="C18">
        <v>8</v>
      </c>
      <c r="D18" s="34"/>
      <c r="E18" s="40"/>
      <c r="F18" s="37"/>
      <c r="G18" s="6">
        <f t="shared" si="0"/>
        <v>0</v>
      </c>
      <c r="H18" s="32" t="s">
        <v>143</v>
      </c>
      <c r="I18" s="31" t="s">
        <v>144</v>
      </c>
      <c r="J18" s="31">
        <v>8.8000000000000007</v>
      </c>
    </row>
    <row r="19" spans="1:11" ht="15.75" thickBot="1" x14ac:dyDescent="0.3">
      <c r="A19" s="1" t="s">
        <v>141</v>
      </c>
      <c r="C19">
        <v>16</v>
      </c>
      <c r="D19" s="34"/>
      <c r="E19" s="40"/>
      <c r="F19" s="37"/>
      <c r="G19" s="6">
        <f t="shared" si="0"/>
        <v>0</v>
      </c>
      <c r="H19" s="32" t="s">
        <v>124</v>
      </c>
      <c r="I19" s="31">
        <v>11500</v>
      </c>
      <c r="J19" s="31">
        <v>14.55</v>
      </c>
      <c r="K19" s="31" t="s">
        <v>146</v>
      </c>
    </row>
    <row r="20" spans="1:11" ht="15.75" thickBot="1" x14ac:dyDescent="0.3">
      <c r="A20" s="35" t="s">
        <v>31</v>
      </c>
      <c r="B20" s="36"/>
      <c r="C20" s="36"/>
      <c r="D20" s="36"/>
      <c r="E20" s="36"/>
      <c r="F20" s="38"/>
      <c r="G20" s="39">
        <f>SUM(G3:G19)</f>
        <v>0</v>
      </c>
    </row>
    <row r="22" spans="1:11" x14ac:dyDescent="0.25">
      <c r="A22" s="53" t="s">
        <v>147</v>
      </c>
      <c r="B22" s="53" t="s">
        <v>0</v>
      </c>
      <c r="C22" s="53" t="s">
        <v>28</v>
      </c>
      <c r="D22" s="54" t="s">
        <v>29</v>
      </c>
      <c r="E22" s="54"/>
      <c r="F22" s="53" t="s">
        <v>30</v>
      </c>
      <c r="G22" s="53"/>
    </row>
    <row r="23" spans="1:11" x14ac:dyDescent="0.25">
      <c r="A23" s="53"/>
      <c r="B23" s="53"/>
      <c r="C23" s="53"/>
      <c r="D23" s="5" t="s">
        <v>106</v>
      </c>
      <c r="E23" s="4" t="s">
        <v>107</v>
      </c>
      <c r="F23" s="4" t="s">
        <v>106</v>
      </c>
      <c r="G23" s="4" t="s">
        <v>107</v>
      </c>
      <c r="H23" s="30" t="s">
        <v>109</v>
      </c>
      <c r="I23" s="30" t="s">
        <v>110</v>
      </c>
      <c r="J23" s="31" t="s">
        <v>111</v>
      </c>
      <c r="K23" s="31" t="s">
        <v>112</v>
      </c>
    </row>
    <row r="24" spans="1:11" x14ac:dyDescent="0.25">
      <c r="A24" s="51" t="s">
        <v>105</v>
      </c>
      <c r="B24" s="51"/>
      <c r="C24" s="51"/>
      <c r="D24" s="51"/>
      <c r="E24" s="51"/>
    </row>
    <row r="25" spans="1:11" s="24" customFormat="1" x14ac:dyDescent="0.25">
      <c r="A25" s="41" t="s">
        <v>148</v>
      </c>
      <c r="B25" s="41"/>
      <c r="C25" s="42">
        <v>390</v>
      </c>
      <c r="D25" s="40"/>
      <c r="E25" s="40"/>
      <c r="F25" s="6">
        <f>C25*D25</f>
        <v>0</v>
      </c>
      <c r="G25" s="6">
        <f t="shared" ref="G25:G26" si="1">C25*E25</f>
        <v>0</v>
      </c>
      <c r="H25" s="31"/>
      <c r="I25" s="31"/>
      <c r="J25" s="31"/>
      <c r="K25" s="31"/>
    </row>
    <row r="26" spans="1:11" s="24" customFormat="1" x14ac:dyDescent="0.25">
      <c r="A26" s="41" t="s">
        <v>119</v>
      </c>
      <c r="B26" s="41"/>
      <c r="C26" s="42">
        <v>390</v>
      </c>
      <c r="D26" s="40"/>
      <c r="E26" s="40"/>
      <c r="F26" s="6">
        <f t="shared" ref="F26:F46" si="2">C26*D26</f>
        <v>0</v>
      </c>
      <c r="G26" s="6">
        <f t="shared" si="1"/>
        <v>0</v>
      </c>
      <c r="H26" s="31"/>
      <c r="I26" s="33" t="s">
        <v>138</v>
      </c>
      <c r="J26" s="31"/>
      <c r="K26" s="33" t="s">
        <v>135</v>
      </c>
    </row>
    <row r="27" spans="1:11" x14ac:dyDescent="0.25">
      <c r="A27" t="s">
        <v>108</v>
      </c>
      <c r="C27">
        <v>2</v>
      </c>
      <c r="D27" s="40"/>
      <c r="E27" s="40"/>
      <c r="F27" s="6">
        <f t="shared" si="2"/>
        <v>0</v>
      </c>
      <c r="G27" s="6">
        <f>C27*E27</f>
        <v>0</v>
      </c>
      <c r="H27" s="32" t="s">
        <v>113</v>
      </c>
    </row>
    <row r="28" spans="1:11" x14ac:dyDescent="0.25">
      <c r="A28" t="s">
        <v>114</v>
      </c>
      <c r="C28">
        <v>2</v>
      </c>
      <c r="D28" s="40"/>
      <c r="E28" s="40"/>
      <c r="F28" s="6">
        <f t="shared" si="2"/>
        <v>0</v>
      </c>
      <c r="G28" s="6">
        <f t="shared" ref="G28" si="3">C28*E28</f>
        <v>0</v>
      </c>
      <c r="H28" s="32" t="s">
        <v>113</v>
      </c>
    </row>
    <row r="29" spans="1:11" x14ac:dyDescent="0.25">
      <c r="A29" s="51" t="s">
        <v>115</v>
      </c>
      <c r="B29" s="51"/>
      <c r="C29" s="51"/>
      <c r="D29" s="51"/>
      <c r="E29" s="51"/>
      <c r="F29" s="6"/>
      <c r="G29" s="6"/>
    </row>
    <row r="30" spans="1:11" x14ac:dyDescent="0.25">
      <c r="A30" t="s">
        <v>117</v>
      </c>
      <c r="C30">
        <v>6</v>
      </c>
      <c r="D30" s="40"/>
      <c r="E30" s="40"/>
      <c r="F30" s="6">
        <f t="shared" si="2"/>
        <v>0</v>
      </c>
      <c r="G30" s="6">
        <f t="shared" ref="G30:G36" si="4">C30*E30</f>
        <v>0</v>
      </c>
      <c r="H30" s="32" t="s">
        <v>123</v>
      </c>
      <c r="I30" s="31" t="s">
        <v>130</v>
      </c>
      <c r="K30" s="31" t="s">
        <v>125</v>
      </c>
    </row>
    <row r="31" spans="1:11" x14ac:dyDescent="0.25">
      <c r="A31" t="s">
        <v>116</v>
      </c>
      <c r="C31">
        <v>12</v>
      </c>
      <c r="D31" s="40"/>
      <c r="E31" s="40"/>
      <c r="F31" s="6">
        <f t="shared" si="2"/>
        <v>0</v>
      </c>
      <c r="G31" s="6">
        <f t="shared" si="4"/>
        <v>0</v>
      </c>
      <c r="H31" s="32" t="s">
        <v>124</v>
      </c>
      <c r="I31" s="31" t="s">
        <v>130</v>
      </c>
      <c r="K31" s="31" t="s">
        <v>126</v>
      </c>
    </row>
    <row r="32" spans="1:11" x14ac:dyDescent="0.25">
      <c r="A32" t="s">
        <v>118</v>
      </c>
      <c r="C32">
        <v>1</v>
      </c>
      <c r="D32" s="40"/>
      <c r="E32" s="40"/>
      <c r="F32" s="6">
        <f t="shared" si="2"/>
        <v>0</v>
      </c>
      <c r="G32" s="6">
        <f t="shared" si="4"/>
        <v>0</v>
      </c>
      <c r="H32" s="33" t="s">
        <v>128</v>
      </c>
      <c r="K32" s="33" t="s">
        <v>134</v>
      </c>
    </row>
    <row r="33" spans="1:11" x14ac:dyDescent="0.25">
      <c r="A33" t="s">
        <v>119</v>
      </c>
      <c r="C33">
        <v>32</v>
      </c>
      <c r="D33" s="40"/>
      <c r="E33" s="40"/>
      <c r="F33" s="6">
        <f t="shared" si="2"/>
        <v>0</v>
      </c>
      <c r="G33" s="6">
        <f t="shared" si="4"/>
        <v>0</v>
      </c>
      <c r="I33" s="33" t="s">
        <v>138</v>
      </c>
      <c r="K33" s="33" t="s">
        <v>135</v>
      </c>
    </row>
    <row r="34" spans="1:11" x14ac:dyDescent="0.25">
      <c r="A34" t="s">
        <v>120</v>
      </c>
      <c r="C34">
        <v>64</v>
      </c>
      <c r="D34" s="40"/>
      <c r="E34" s="40"/>
      <c r="F34" s="6">
        <f t="shared" si="2"/>
        <v>0</v>
      </c>
      <c r="G34" s="6">
        <f t="shared" si="4"/>
        <v>0</v>
      </c>
      <c r="K34" s="33" t="s">
        <v>127</v>
      </c>
    </row>
    <row r="35" spans="1:11" x14ac:dyDescent="0.25">
      <c r="A35" t="s">
        <v>121</v>
      </c>
      <c r="C35">
        <v>1</v>
      </c>
      <c r="D35" s="40"/>
      <c r="E35" s="40"/>
      <c r="F35" s="6">
        <f t="shared" si="2"/>
        <v>0</v>
      </c>
      <c r="G35" s="6">
        <f t="shared" si="4"/>
        <v>0</v>
      </c>
      <c r="J35" s="31">
        <v>3608</v>
      </c>
      <c r="K35" s="33" t="s">
        <v>136</v>
      </c>
    </row>
    <row r="36" spans="1:11" x14ac:dyDescent="0.25">
      <c r="A36" t="s">
        <v>122</v>
      </c>
      <c r="C36">
        <v>32</v>
      </c>
      <c r="D36" s="40"/>
      <c r="E36" s="40"/>
      <c r="F36" s="6">
        <f t="shared" si="2"/>
        <v>0</v>
      </c>
      <c r="G36" s="6">
        <f t="shared" si="4"/>
        <v>0</v>
      </c>
      <c r="H36" s="31" t="s">
        <v>129</v>
      </c>
      <c r="I36" s="31" t="s">
        <v>130</v>
      </c>
    </row>
    <row r="37" spans="1:11" x14ac:dyDescent="0.25">
      <c r="A37" t="s">
        <v>149</v>
      </c>
      <c r="C37">
        <v>32</v>
      </c>
      <c r="D37" s="40"/>
      <c r="E37" s="40"/>
      <c r="F37" s="6">
        <f t="shared" ref="F37:F40" si="5">C37*D37</f>
        <v>0</v>
      </c>
      <c r="G37" s="6">
        <f t="shared" ref="G37:G40" si="6">C37*E37</f>
        <v>0</v>
      </c>
      <c r="H37" s="31" t="s">
        <v>153</v>
      </c>
      <c r="I37" s="31" t="s">
        <v>154</v>
      </c>
    </row>
    <row r="38" spans="1:11" x14ac:dyDescent="0.25">
      <c r="A38" t="s">
        <v>150</v>
      </c>
      <c r="C38">
        <v>32</v>
      </c>
      <c r="D38" s="40"/>
      <c r="E38" s="40"/>
      <c r="F38" s="6">
        <f t="shared" si="5"/>
        <v>0</v>
      </c>
      <c r="G38" s="6">
        <f t="shared" si="6"/>
        <v>0</v>
      </c>
      <c r="K38" s="31" t="s">
        <v>155</v>
      </c>
    </row>
    <row r="39" spans="1:11" x14ac:dyDescent="0.25">
      <c r="A39" t="s">
        <v>151</v>
      </c>
      <c r="C39">
        <v>32</v>
      </c>
      <c r="D39" s="40"/>
      <c r="E39" s="40"/>
      <c r="F39" s="6">
        <f t="shared" si="5"/>
        <v>0</v>
      </c>
      <c r="G39" s="6">
        <f t="shared" si="6"/>
        <v>0</v>
      </c>
      <c r="I39" s="31" t="s">
        <v>158</v>
      </c>
      <c r="K39" s="31" t="s">
        <v>156</v>
      </c>
    </row>
    <row r="40" spans="1:11" x14ac:dyDescent="0.25">
      <c r="A40" t="s">
        <v>152</v>
      </c>
      <c r="C40">
        <v>32</v>
      </c>
      <c r="D40" s="40"/>
      <c r="E40" s="40"/>
      <c r="F40" s="6">
        <f t="shared" si="5"/>
        <v>0</v>
      </c>
      <c r="G40" s="6">
        <f t="shared" si="6"/>
        <v>0</v>
      </c>
      <c r="I40" s="31" t="s">
        <v>159</v>
      </c>
      <c r="K40" s="31" t="s">
        <v>157</v>
      </c>
    </row>
    <row r="41" spans="1:11" x14ac:dyDescent="0.25">
      <c r="A41" s="51" t="s">
        <v>131</v>
      </c>
      <c r="B41" s="51"/>
      <c r="C41" s="51"/>
      <c r="D41" s="51"/>
      <c r="E41" s="51"/>
      <c r="F41" s="6"/>
      <c r="G41" s="6"/>
    </row>
    <row r="42" spans="1:11" x14ac:dyDescent="0.25">
      <c r="A42" t="s">
        <v>132</v>
      </c>
      <c r="C42">
        <v>6</v>
      </c>
      <c r="D42" s="40"/>
      <c r="E42" s="40"/>
      <c r="F42" s="6">
        <f t="shared" si="2"/>
        <v>0</v>
      </c>
      <c r="G42" s="6">
        <f t="shared" ref="G42" si="7">C42*E42</f>
        <v>0</v>
      </c>
      <c r="H42" s="32" t="s">
        <v>133</v>
      </c>
      <c r="K42" s="33" t="s">
        <v>137</v>
      </c>
    </row>
    <row r="43" spans="1:11" x14ac:dyDescent="0.25">
      <c r="A43" s="52" t="s">
        <v>139</v>
      </c>
      <c r="B43" s="52"/>
      <c r="C43" s="52"/>
      <c r="D43" s="52"/>
      <c r="E43" s="52"/>
      <c r="F43" s="6"/>
      <c r="G43" s="6"/>
    </row>
    <row r="44" spans="1:11" x14ac:dyDescent="0.25">
      <c r="A44" t="s">
        <v>117</v>
      </c>
      <c r="C44">
        <v>16</v>
      </c>
      <c r="D44" s="40"/>
      <c r="E44" s="40"/>
      <c r="F44" s="6">
        <f t="shared" si="2"/>
        <v>0</v>
      </c>
      <c r="G44" s="6">
        <f t="shared" ref="G44:G46" si="8">C44*E44</f>
        <v>0</v>
      </c>
      <c r="H44" s="31" t="s">
        <v>142</v>
      </c>
      <c r="I44" s="31" t="s">
        <v>144</v>
      </c>
      <c r="K44" s="31" t="s">
        <v>145</v>
      </c>
    </row>
    <row r="45" spans="1:11" x14ac:dyDescent="0.25">
      <c r="A45" t="s">
        <v>140</v>
      </c>
      <c r="C45">
        <v>8</v>
      </c>
      <c r="D45" s="40"/>
      <c r="E45" s="40"/>
      <c r="F45" s="6">
        <f t="shared" si="2"/>
        <v>0</v>
      </c>
      <c r="G45" s="6">
        <f t="shared" si="8"/>
        <v>0</v>
      </c>
      <c r="H45" s="32" t="s">
        <v>143</v>
      </c>
      <c r="I45" s="31" t="s">
        <v>144</v>
      </c>
      <c r="J45" s="31">
        <v>8.8000000000000007</v>
      </c>
    </row>
    <row r="46" spans="1:11" ht="15.75" thickBot="1" x14ac:dyDescent="0.3">
      <c r="A46" s="1" t="s">
        <v>141</v>
      </c>
      <c r="C46">
        <v>16</v>
      </c>
      <c r="D46" s="40"/>
      <c r="E46" s="40"/>
      <c r="F46" s="6">
        <f t="shared" si="2"/>
        <v>0</v>
      </c>
      <c r="G46" s="6">
        <f t="shared" si="8"/>
        <v>0</v>
      </c>
      <c r="H46" s="32" t="s">
        <v>124</v>
      </c>
      <c r="I46" s="31">
        <v>11500</v>
      </c>
      <c r="J46" s="31">
        <v>14.55</v>
      </c>
      <c r="K46" s="31" t="s">
        <v>146</v>
      </c>
    </row>
    <row r="47" spans="1:11" ht="15.75" thickBot="1" x14ac:dyDescent="0.3">
      <c r="A47" s="35" t="s">
        <v>31</v>
      </c>
      <c r="B47" s="36"/>
      <c r="C47" s="36"/>
      <c r="D47" s="36"/>
      <c r="E47" s="36"/>
      <c r="F47" s="38">
        <f>SUM(F24:F46)</f>
        <v>0</v>
      </c>
      <c r="G47" s="39">
        <f>SUM(G24:G46)</f>
        <v>0</v>
      </c>
    </row>
    <row r="48" spans="1:11" ht="15.75" thickBot="1" x14ac:dyDescent="0.3">
      <c r="A48" t="s">
        <v>160</v>
      </c>
      <c r="B48" t="s">
        <v>24</v>
      </c>
      <c r="C48">
        <v>440</v>
      </c>
      <c r="D48" s="40"/>
      <c r="E48" s="40"/>
      <c r="F48" s="6">
        <f t="shared" ref="F48" si="9">C48*D48</f>
        <v>0</v>
      </c>
      <c r="G48" s="6">
        <f t="shared" ref="G48" si="10">C48*E48</f>
        <v>0</v>
      </c>
    </row>
    <row r="49" spans="1:7" ht="15.75" thickBot="1" x14ac:dyDescent="0.3">
      <c r="A49" s="35" t="s">
        <v>31</v>
      </c>
      <c r="B49" s="36"/>
      <c r="C49" s="36"/>
      <c r="D49" s="36"/>
      <c r="E49" s="36"/>
      <c r="F49" s="38">
        <f>F47+F48</f>
        <v>0</v>
      </c>
      <c r="G49" s="39">
        <f>G47+G48</f>
        <v>0</v>
      </c>
    </row>
  </sheetData>
  <mergeCells count="18">
    <mergeCell ref="C1:C2"/>
    <mergeCell ref="D1:E1"/>
    <mergeCell ref="A24:E24"/>
    <mergeCell ref="A29:E29"/>
    <mergeCell ref="A41:E41"/>
    <mergeCell ref="A43:E43"/>
    <mergeCell ref="F1:G1"/>
    <mergeCell ref="A6:E6"/>
    <mergeCell ref="A14:E14"/>
    <mergeCell ref="A16:E16"/>
    <mergeCell ref="A22:A23"/>
    <mergeCell ref="B22:B23"/>
    <mergeCell ref="C22:C23"/>
    <mergeCell ref="D22:E22"/>
    <mergeCell ref="F22:G22"/>
    <mergeCell ref="A3:E3"/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3D59-268D-4AF6-A7E7-F61D7B91F35B}">
  <dimension ref="A1:E143"/>
  <sheetViews>
    <sheetView showGridLines="0" tabSelected="1" topLeftCell="A89" workbookViewId="0">
      <selection activeCell="H162" sqref="H162"/>
    </sheetView>
  </sheetViews>
  <sheetFormatPr defaultRowHeight="15" x14ac:dyDescent="0.25"/>
  <cols>
    <col min="1" max="1" width="156.42578125" bestFit="1" customWidth="1"/>
    <col min="4" max="4" width="10.85546875" customWidth="1"/>
  </cols>
  <sheetData>
    <row r="1" spans="1:5" ht="30" x14ac:dyDescent="0.25">
      <c r="B1" s="4" t="s">
        <v>0</v>
      </c>
      <c r="C1" s="4" t="s">
        <v>28</v>
      </c>
      <c r="D1" s="5" t="s">
        <v>29</v>
      </c>
      <c r="E1" s="4" t="s">
        <v>30</v>
      </c>
    </row>
    <row r="2" spans="1:5" x14ac:dyDescent="0.25">
      <c r="A2" s="2" t="s">
        <v>161</v>
      </c>
    </row>
    <row r="3" spans="1:5" x14ac:dyDescent="0.25">
      <c r="A3" s="44" t="s">
        <v>189</v>
      </c>
    </row>
    <row r="4" spans="1:5" x14ac:dyDescent="0.25">
      <c r="A4" t="s">
        <v>166</v>
      </c>
      <c r="B4" t="s">
        <v>23</v>
      </c>
      <c r="C4">
        <v>1</v>
      </c>
      <c r="D4" s="40"/>
      <c r="E4" s="6">
        <f>C4*D4</f>
        <v>0</v>
      </c>
    </row>
    <row r="5" spans="1:5" x14ac:dyDescent="0.25">
      <c r="A5" t="s">
        <v>167</v>
      </c>
      <c r="B5" t="s">
        <v>23</v>
      </c>
      <c r="C5">
        <v>1</v>
      </c>
      <c r="D5" s="40"/>
      <c r="E5" s="6">
        <f t="shared" ref="E5:E68" si="0">C5*D5</f>
        <v>0</v>
      </c>
    </row>
    <row r="6" spans="1:5" x14ac:dyDescent="0.25">
      <c r="A6" t="s">
        <v>163</v>
      </c>
      <c r="B6" t="s">
        <v>162</v>
      </c>
      <c r="C6">
        <v>1</v>
      </c>
      <c r="D6" s="40"/>
      <c r="E6" s="6">
        <f t="shared" si="0"/>
        <v>0</v>
      </c>
    </row>
    <row r="7" spans="1:5" x14ac:dyDescent="0.25">
      <c r="A7" t="s">
        <v>168</v>
      </c>
      <c r="B7" t="s">
        <v>23</v>
      </c>
      <c r="C7">
        <v>1</v>
      </c>
      <c r="D7" s="40"/>
      <c r="E7" s="6">
        <f t="shared" si="0"/>
        <v>0</v>
      </c>
    </row>
    <row r="8" spans="1:5" x14ac:dyDescent="0.25">
      <c r="A8" t="s">
        <v>169</v>
      </c>
      <c r="B8" t="s">
        <v>23</v>
      </c>
      <c r="C8">
        <v>1</v>
      </c>
      <c r="D8" s="40"/>
      <c r="E8" s="6">
        <f t="shared" si="0"/>
        <v>0</v>
      </c>
    </row>
    <row r="9" spans="1:5" x14ac:dyDescent="0.25">
      <c r="A9" t="s">
        <v>164</v>
      </c>
      <c r="B9" t="s">
        <v>162</v>
      </c>
      <c r="C9">
        <v>1</v>
      </c>
      <c r="D9" s="40"/>
      <c r="E9" s="6">
        <f t="shared" si="0"/>
        <v>0</v>
      </c>
    </row>
    <row r="10" spans="1:5" x14ac:dyDescent="0.25">
      <c r="A10" t="s">
        <v>170</v>
      </c>
      <c r="B10" t="s">
        <v>162</v>
      </c>
      <c r="C10">
        <v>2</v>
      </c>
      <c r="D10" s="40"/>
      <c r="E10" s="6">
        <f t="shared" si="0"/>
        <v>0</v>
      </c>
    </row>
    <row r="11" spans="1:5" x14ac:dyDescent="0.25">
      <c r="A11" t="s">
        <v>165</v>
      </c>
      <c r="B11" t="s">
        <v>23</v>
      </c>
      <c r="C11">
        <v>3</v>
      </c>
      <c r="D11" s="40"/>
      <c r="E11" s="6">
        <f t="shared" si="0"/>
        <v>0</v>
      </c>
    </row>
    <row r="12" spans="1:5" x14ac:dyDescent="0.25">
      <c r="A12" t="s">
        <v>171</v>
      </c>
      <c r="B12" t="s">
        <v>23</v>
      </c>
      <c r="C12">
        <v>1</v>
      </c>
      <c r="D12" s="40"/>
      <c r="E12" s="6">
        <f t="shared" si="0"/>
        <v>0</v>
      </c>
    </row>
    <row r="13" spans="1:5" x14ac:dyDescent="0.25">
      <c r="A13" t="s">
        <v>172</v>
      </c>
      <c r="B13" t="s">
        <v>23</v>
      </c>
      <c r="C13">
        <v>1</v>
      </c>
      <c r="D13" s="40"/>
      <c r="E13" s="6">
        <f t="shared" si="0"/>
        <v>0</v>
      </c>
    </row>
    <row r="14" spans="1:5" x14ac:dyDescent="0.25">
      <c r="A14" t="s">
        <v>173</v>
      </c>
      <c r="B14" t="s">
        <v>23</v>
      </c>
      <c r="C14">
        <v>1</v>
      </c>
      <c r="D14" s="40"/>
      <c r="E14" s="6">
        <f t="shared" si="0"/>
        <v>0</v>
      </c>
    </row>
    <row r="15" spans="1:5" x14ac:dyDescent="0.25">
      <c r="A15" t="s">
        <v>174</v>
      </c>
      <c r="B15" t="s">
        <v>23</v>
      </c>
      <c r="C15">
        <v>2</v>
      </c>
      <c r="D15" s="40"/>
      <c r="E15" s="6">
        <f t="shared" si="0"/>
        <v>0</v>
      </c>
    </row>
    <row r="16" spans="1:5" x14ac:dyDescent="0.25">
      <c r="A16" t="s">
        <v>175</v>
      </c>
      <c r="B16" t="s">
        <v>23</v>
      </c>
      <c r="C16">
        <v>4</v>
      </c>
      <c r="D16" s="40"/>
      <c r="E16" s="6">
        <f t="shared" si="0"/>
        <v>0</v>
      </c>
    </row>
    <row r="17" spans="1:5" x14ac:dyDescent="0.25">
      <c r="A17" t="s">
        <v>176</v>
      </c>
      <c r="B17" t="s">
        <v>23</v>
      </c>
      <c r="C17">
        <v>5</v>
      </c>
      <c r="D17" s="40"/>
      <c r="E17" s="6">
        <f t="shared" si="0"/>
        <v>0</v>
      </c>
    </row>
    <row r="18" spans="1:5" x14ac:dyDescent="0.25">
      <c r="A18" t="s">
        <v>177</v>
      </c>
      <c r="B18" t="s">
        <v>23</v>
      </c>
      <c r="C18">
        <v>10</v>
      </c>
      <c r="D18" s="40"/>
      <c r="E18" s="6">
        <f t="shared" si="0"/>
        <v>0</v>
      </c>
    </row>
    <row r="19" spans="1:5" x14ac:dyDescent="0.25">
      <c r="A19" t="s">
        <v>178</v>
      </c>
      <c r="B19" t="s">
        <v>23</v>
      </c>
      <c r="C19">
        <v>4</v>
      </c>
      <c r="D19" s="40"/>
      <c r="E19" s="6">
        <f t="shared" si="0"/>
        <v>0</v>
      </c>
    </row>
    <row r="20" spans="1:5" x14ac:dyDescent="0.25">
      <c r="A20" t="s">
        <v>179</v>
      </c>
      <c r="B20" t="s">
        <v>23</v>
      </c>
      <c r="C20">
        <v>1</v>
      </c>
      <c r="D20" s="40"/>
      <c r="E20" s="6">
        <f t="shared" si="0"/>
        <v>0</v>
      </c>
    </row>
    <row r="21" spans="1:5" x14ac:dyDescent="0.25">
      <c r="A21" t="s">
        <v>180</v>
      </c>
      <c r="B21" t="s">
        <v>23</v>
      </c>
      <c r="C21">
        <v>1</v>
      </c>
      <c r="D21" s="40"/>
      <c r="E21" s="6">
        <f t="shared" si="0"/>
        <v>0</v>
      </c>
    </row>
    <row r="22" spans="1:5" x14ac:dyDescent="0.25">
      <c r="A22" t="s">
        <v>181</v>
      </c>
      <c r="B22" t="s">
        <v>103</v>
      </c>
      <c r="C22">
        <v>8</v>
      </c>
      <c r="D22" s="40"/>
      <c r="E22" s="6">
        <f t="shared" si="0"/>
        <v>0</v>
      </c>
    </row>
    <row r="23" spans="1:5" x14ac:dyDescent="0.25">
      <c r="A23" s="43" t="s">
        <v>182</v>
      </c>
      <c r="D23" s="6"/>
      <c r="E23" s="6"/>
    </row>
    <row r="24" spans="1:5" x14ac:dyDescent="0.25">
      <c r="A24" t="s">
        <v>183</v>
      </c>
      <c r="B24" t="s">
        <v>23</v>
      </c>
      <c r="C24">
        <v>1</v>
      </c>
      <c r="D24" s="40"/>
      <c r="E24" s="6">
        <f t="shared" si="0"/>
        <v>0</v>
      </c>
    </row>
    <row r="25" spans="1:5" x14ac:dyDescent="0.25">
      <c r="A25" t="s">
        <v>184</v>
      </c>
      <c r="B25" t="s">
        <v>23</v>
      </c>
      <c r="C25">
        <v>2</v>
      </c>
      <c r="D25" s="40"/>
      <c r="E25" s="6">
        <f t="shared" si="0"/>
        <v>0</v>
      </c>
    </row>
    <row r="26" spans="1:5" x14ac:dyDescent="0.25">
      <c r="A26" t="s">
        <v>185</v>
      </c>
      <c r="B26" t="s">
        <v>23</v>
      </c>
      <c r="C26">
        <v>1</v>
      </c>
      <c r="D26" s="40"/>
      <c r="E26" s="6">
        <f t="shared" si="0"/>
        <v>0</v>
      </c>
    </row>
    <row r="27" spans="1:5" x14ac:dyDescent="0.25">
      <c r="A27" t="s">
        <v>186</v>
      </c>
      <c r="B27" t="s">
        <v>23</v>
      </c>
      <c r="C27">
        <v>1</v>
      </c>
      <c r="D27" s="40"/>
      <c r="E27" s="6">
        <f t="shared" si="0"/>
        <v>0</v>
      </c>
    </row>
    <row r="28" spans="1:5" x14ac:dyDescent="0.25">
      <c r="A28" t="s">
        <v>187</v>
      </c>
      <c r="B28" t="s">
        <v>23</v>
      </c>
      <c r="C28">
        <v>1</v>
      </c>
      <c r="D28" s="40"/>
      <c r="E28" s="6">
        <f t="shared" si="0"/>
        <v>0</v>
      </c>
    </row>
    <row r="29" spans="1:5" x14ac:dyDescent="0.25">
      <c r="A29" t="s">
        <v>188</v>
      </c>
      <c r="B29" t="s">
        <v>23</v>
      </c>
      <c r="C29">
        <v>1</v>
      </c>
      <c r="D29" s="40"/>
      <c r="E29" s="6">
        <f t="shared" si="0"/>
        <v>0</v>
      </c>
    </row>
    <row r="30" spans="1:5" x14ac:dyDescent="0.25">
      <c r="A30" t="s">
        <v>190</v>
      </c>
      <c r="B30" t="s">
        <v>23</v>
      </c>
      <c r="C30">
        <v>1</v>
      </c>
      <c r="D30" s="40"/>
      <c r="E30" s="6">
        <f t="shared" si="0"/>
        <v>0</v>
      </c>
    </row>
    <row r="31" spans="1:5" x14ac:dyDescent="0.25">
      <c r="A31" t="s">
        <v>191</v>
      </c>
      <c r="B31" t="s">
        <v>23</v>
      </c>
      <c r="C31">
        <v>2</v>
      </c>
      <c r="D31" s="40"/>
      <c r="E31" s="6">
        <f t="shared" si="0"/>
        <v>0</v>
      </c>
    </row>
    <row r="32" spans="1:5" x14ac:dyDescent="0.25">
      <c r="A32" t="s">
        <v>192</v>
      </c>
      <c r="B32" t="s">
        <v>23</v>
      </c>
      <c r="C32">
        <v>3</v>
      </c>
      <c r="D32" s="40"/>
      <c r="E32" s="6">
        <f t="shared" si="0"/>
        <v>0</v>
      </c>
    </row>
    <row r="33" spans="1:5" x14ac:dyDescent="0.25">
      <c r="A33" t="s">
        <v>193</v>
      </c>
      <c r="B33" t="s">
        <v>23</v>
      </c>
      <c r="C33">
        <v>2</v>
      </c>
      <c r="D33" s="40"/>
      <c r="E33" s="6">
        <f t="shared" si="0"/>
        <v>0</v>
      </c>
    </row>
    <row r="34" spans="1:5" x14ac:dyDescent="0.25">
      <c r="A34" t="s">
        <v>194</v>
      </c>
      <c r="B34" t="s">
        <v>23</v>
      </c>
      <c r="C34">
        <v>2</v>
      </c>
      <c r="D34" s="40"/>
      <c r="E34" s="6">
        <f t="shared" si="0"/>
        <v>0</v>
      </c>
    </row>
    <row r="35" spans="1:5" x14ac:dyDescent="0.25">
      <c r="A35" t="s">
        <v>195</v>
      </c>
      <c r="B35" t="s">
        <v>23</v>
      </c>
      <c r="C35">
        <v>4</v>
      </c>
      <c r="D35" s="40"/>
      <c r="E35" s="6">
        <f t="shared" si="0"/>
        <v>0</v>
      </c>
    </row>
    <row r="36" spans="1:5" x14ac:dyDescent="0.25">
      <c r="A36" t="s">
        <v>196</v>
      </c>
      <c r="B36" t="s">
        <v>23</v>
      </c>
      <c r="C36">
        <v>4</v>
      </c>
      <c r="D36" s="40"/>
      <c r="E36" s="6">
        <f t="shared" si="0"/>
        <v>0</v>
      </c>
    </row>
    <row r="37" spans="1:5" x14ac:dyDescent="0.25">
      <c r="A37" t="s">
        <v>197</v>
      </c>
      <c r="B37" t="s">
        <v>23</v>
      </c>
      <c r="C37">
        <v>4</v>
      </c>
      <c r="D37" s="40"/>
      <c r="E37" s="6">
        <f t="shared" si="0"/>
        <v>0</v>
      </c>
    </row>
    <row r="38" spans="1:5" x14ac:dyDescent="0.25">
      <c r="A38" t="s">
        <v>198</v>
      </c>
      <c r="B38" t="s">
        <v>23</v>
      </c>
      <c r="C38">
        <v>4</v>
      </c>
      <c r="D38" s="40"/>
      <c r="E38" s="6">
        <f t="shared" si="0"/>
        <v>0</v>
      </c>
    </row>
    <row r="39" spans="1:5" x14ac:dyDescent="0.25">
      <c r="A39" t="s">
        <v>199</v>
      </c>
      <c r="B39" t="s">
        <v>23</v>
      </c>
      <c r="C39">
        <v>1</v>
      </c>
      <c r="D39" s="40"/>
      <c r="E39" s="6">
        <f t="shared" si="0"/>
        <v>0</v>
      </c>
    </row>
    <row r="40" spans="1:5" x14ac:dyDescent="0.25">
      <c r="A40" t="s">
        <v>200</v>
      </c>
      <c r="B40" t="s">
        <v>23</v>
      </c>
      <c r="C40">
        <v>3</v>
      </c>
      <c r="D40" s="40"/>
      <c r="E40" s="6">
        <f t="shared" si="0"/>
        <v>0</v>
      </c>
    </row>
    <row r="41" spans="1:5" x14ac:dyDescent="0.25">
      <c r="A41" t="s">
        <v>201</v>
      </c>
      <c r="B41" t="s">
        <v>23</v>
      </c>
      <c r="C41">
        <v>4</v>
      </c>
      <c r="D41" s="40"/>
      <c r="E41" s="6">
        <f t="shared" si="0"/>
        <v>0</v>
      </c>
    </row>
    <row r="42" spans="1:5" x14ac:dyDescent="0.25">
      <c r="A42" t="s">
        <v>202</v>
      </c>
      <c r="B42" t="s">
        <v>23</v>
      </c>
      <c r="C42">
        <v>2</v>
      </c>
      <c r="D42" s="40"/>
      <c r="E42" s="6">
        <f t="shared" si="0"/>
        <v>0</v>
      </c>
    </row>
    <row r="43" spans="1:5" x14ac:dyDescent="0.25">
      <c r="A43" t="s">
        <v>203</v>
      </c>
      <c r="B43" t="s">
        <v>23</v>
      </c>
      <c r="C43">
        <v>2</v>
      </c>
      <c r="D43" s="40"/>
      <c r="E43" s="6">
        <f t="shared" si="0"/>
        <v>0</v>
      </c>
    </row>
    <row r="44" spans="1:5" x14ac:dyDescent="0.25">
      <c r="A44" t="s">
        <v>204</v>
      </c>
      <c r="B44" t="s">
        <v>23</v>
      </c>
      <c r="C44">
        <v>8</v>
      </c>
      <c r="D44" s="40"/>
      <c r="E44" s="6">
        <f t="shared" si="0"/>
        <v>0</v>
      </c>
    </row>
    <row r="45" spans="1:5" x14ac:dyDescent="0.25">
      <c r="A45" t="s">
        <v>205</v>
      </c>
      <c r="B45" t="s">
        <v>23</v>
      </c>
      <c r="C45">
        <v>6</v>
      </c>
      <c r="D45" s="40"/>
      <c r="E45" s="6">
        <f t="shared" si="0"/>
        <v>0</v>
      </c>
    </row>
    <row r="46" spans="1:5" x14ac:dyDescent="0.25">
      <c r="A46" t="s">
        <v>206</v>
      </c>
      <c r="B46" t="s">
        <v>23</v>
      </c>
      <c r="C46">
        <v>3</v>
      </c>
      <c r="D46" s="40"/>
      <c r="E46" s="6">
        <f t="shared" si="0"/>
        <v>0</v>
      </c>
    </row>
    <row r="47" spans="1:5" x14ac:dyDescent="0.25">
      <c r="A47" t="s">
        <v>207</v>
      </c>
      <c r="B47" t="s">
        <v>23</v>
      </c>
      <c r="C47">
        <v>1</v>
      </c>
      <c r="D47" s="40"/>
      <c r="E47" s="6">
        <f t="shared" si="0"/>
        <v>0</v>
      </c>
    </row>
    <row r="48" spans="1:5" x14ac:dyDescent="0.25">
      <c r="A48" t="s">
        <v>208</v>
      </c>
      <c r="B48" t="s">
        <v>23</v>
      </c>
      <c r="C48">
        <v>1</v>
      </c>
      <c r="D48" s="40"/>
      <c r="E48" s="6">
        <f t="shared" si="0"/>
        <v>0</v>
      </c>
    </row>
    <row r="49" spans="1:5" x14ac:dyDescent="0.25">
      <c r="A49" t="s">
        <v>209</v>
      </c>
      <c r="B49" t="s">
        <v>23</v>
      </c>
      <c r="C49">
        <v>1</v>
      </c>
      <c r="D49" s="40"/>
      <c r="E49" s="6">
        <f t="shared" si="0"/>
        <v>0</v>
      </c>
    </row>
    <row r="50" spans="1:5" x14ac:dyDescent="0.25">
      <c r="A50" t="s">
        <v>210</v>
      </c>
      <c r="B50" t="s">
        <v>23</v>
      </c>
      <c r="C50">
        <v>2</v>
      </c>
      <c r="D50" s="40"/>
      <c r="E50" s="6">
        <f t="shared" si="0"/>
        <v>0</v>
      </c>
    </row>
    <row r="51" spans="1:5" x14ac:dyDescent="0.25">
      <c r="A51" t="s">
        <v>211</v>
      </c>
      <c r="B51" t="s">
        <v>23</v>
      </c>
      <c r="C51">
        <v>2</v>
      </c>
      <c r="D51" s="40"/>
      <c r="E51" s="6">
        <f t="shared" si="0"/>
        <v>0</v>
      </c>
    </row>
    <row r="52" spans="1:5" x14ac:dyDescent="0.25">
      <c r="A52" t="s">
        <v>212</v>
      </c>
      <c r="B52" t="s">
        <v>23</v>
      </c>
      <c r="C52">
        <v>1</v>
      </c>
      <c r="D52" s="40"/>
      <c r="E52" s="6">
        <f t="shared" si="0"/>
        <v>0</v>
      </c>
    </row>
    <row r="53" spans="1:5" x14ac:dyDescent="0.25">
      <c r="A53" t="s">
        <v>213</v>
      </c>
      <c r="B53" t="s">
        <v>23</v>
      </c>
      <c r="C53">
        <v>1</v>
      </c>
      <c r="D53" s="40"/>
      <c r="E53" s="6">
        <f t="shared" si="0"/>
        <v>0</v>
      </c>
    </row>
    <row r="54" spans="1:5" x14ac:dyDescent="0.25">
      <c r="A54" t="s">
        <v>214</v>
      </c>
      <c r="B54" t="s">
        <v>23</v>
      </c>
      <c r="C54">
        <v>1</v>
      </c>
      <c r="D54" s="40"/>
      <c r="E54" s="6">
        <f t="shared" si="0"/>
        <v>0</v>
      </c>
    </row>
    <row r="55" spans="1:5" x14ac:dyDescent="0.25">
      <c r="A55" t="s">
        <v>215</v>
      </c>
      <c r="B55" t="s">
        <v>23</v>
      </c>
      <c r="C55">
        <v>1</v>
      </c>
      <c r="D55" s="40"/>
      <c r="E55" s="6">
        <f t="shared" si="0"/>
        <v>0</v>
      </c>
    </row>
    <row r="56" spans="1:5" x14ac:dyDescent="0.25">
      <c r="A56" t="s">
        <v>216</v>
      </c>
      <c r="B56" t="s">
        <v>23</v>
      </c>
      <c r="C56">
        <v>2</v>
      </c>
      <c r="D56" s="40"/>
      <c r="E56" s="6">
        <f t="shared" si="0"/>
        <v>0</v>
      </c>
    </row>
    <row r="57" spans="1:5" x14ac:dyDescent="0.25">
      <c r="A57" t="s">
        <v>217</v>
      </c>
      <c r="B57" t="s">
        <v>162</v>
      </c>
      <c r="C57">
        <v>2</v>
      </c>
      <c r="D57" s="40"/>
      <c r="E57" s="6">
        <f t="shared" si="0"/>
        <v>0</v>
      </c>
    </row>
    <row r="58" spans="1:5" x14ac:dyDescent="0.25">
      <c r="A58" t="s">
        <v>218</v>
      </c>
      <c r="B58" t="s">
        <v>23</v>
      </c>
      <c r="C58">
        <v>6</v>
      </c>
      <c r="D58" s="40"/>
      <c r="E58" s="6">
        <f t="shared" si="0"/>
        <v>0</v>
      </c>
    </row>
    <row r="59" spans="1:5" x14ac:dyDescent="0.25">
      <c r="A59" t="s">
        <v>219</v>
      </c>
      <c r="B59" t="s">
        <v>23</v>
      </c>
      <c r="C59">
        <v>1</v>
      </c>
      <c r="D59" s="40"/>
      <c r="E59" s="6">
        <f t="shared" si="0"/>
        <v>0</v>
      </c>
    </row>
    <row r="60" spans="1:5" x14ac:dyDescent="0.25">
      <c r="A60" t="s">
        <v>220</v>
      </c>
      <c r="B60" t="s">
        <v>23</v>
      </c>
      <c r="C60">
        <v>1</v>
      </c>
      <c r="D60" s="40"/>
      <c r="E60" s="6">
        <f t="shared" si="0"/>
        <v>0</v>
      </c>
    </row>
    <row r="61" spans="1:5" x14ac:dyDescent="0.25">
      <c r="A61" t="s">
        <v>221</v>
      </c>
      <c r="B61" t="s">
        <v>23</v>
      </c>
      <c r="C61">
        <v>3</v>
      </c>
      <c r="D61" s="40"/>
      <c r="E61" s="6">
        <f t="shared" si="0"/>
        <v>0</v>
      </c>
    </row>
    <row r="62" spans="1:5" x14ac:dyDescent="0.25">
      <c r="A62" t="s">
        <v>222</v>
      </c>
      <c r="B62" t="s">
        <v>23</v>
      </c>
      <c r="C62">
        <v>1</v>
      </c>
      <c r="D62" s="40"/>
      <c r="E62" s="6">
        <f t="shared" si="0"/>
        <v>0</v>
      </c>
    </row>
    <row r="63" spans="1:5" x14ac:dyDescent="0.25">
      <c r="A63" t="s">
        <v>223</v>
      </c>
      <c r="B63" t="s">
        <v>23</v>
      </c>
      <c r="C63">
        <v>1</v>
      </c>
      <c r="D63" s="40"/>
      <c r="E63" s="6">
        <f t="shared" si="0"/>
        <v>0</v>
      </c>
    </row>
    <row r="64" spans="1:5" x14ac:dyDescent="0.25">
      <c r="A64" t="s">
        <v>224</v>
      </c>
      <c r="B64" t="s">
        <v>23</v>
      </c>
      <c r="C64">
        <v>1</v>
      </c>
      <c r="D64" s="40"/>
      <c r="E64" s="6">
        <f t="shared" si="0"/>
        <v>0</v>
      </c>
    </row>
    <row r="65" spans="1:5" x14ac:dyDescent="0.25">
      <c r="A65" t="s">
        <v>225</v>
      </c>
      <c r="B65" t="s">
        <v>23</v>
      </c>
      <c r="C65">
        <v>1</v>
      </c>
      <c r="D65" s="40"/>
      <c r="E65" s="6">
        <f t="shared" si="0"/>
        <v>0</v>
      </c>
    </row>
    <row r="66" spans="1:5" x14ac:dyDescent="0.25">
      <c r="A66" t="s">
        <v>226</v>
      </c>
      <c r="B66" t="s">
        <v>23</v>
      </c>
      <c r="C66">
        <v>3</v>
      </c>
      <c r="D66" s="40"/>
      <c r="E66" s="6">
        <f t="shared" si="0"/>
        <v>0</v>
      </c>
    </row>
    <row r="67" spans="1:5" x14ac:dyDescent="0.25">
      <c r="A67" t="s">
        <v>227</v>
      </c>
      <c r="B67" t="s">
        <v>23</v>
      </c>
      <c r="C67">
        <v>1</v>
      </c>
      <c r="D67" s="40"/>
      <c r="E67" s="6">
        <f t="shared" si="0"/>
        <v>0</v>
      </c>
    </row>
    <row r="68" spans="1:5" x14ac:dyDescent="0.25">
      <c r="A68" t="s">
        <v>228</v>
      </c>
      <c r="B68" t="s">
        <v>23</v>
      </c>
      <c r="C68">
        <v>21</v>
      </c>
      <c r="D68" s="40"/>
      <c r="E68" s="6">
        <f t="shared" si="0"/>
        <v>0</v>
      </c>
    </row>
    <row r="69" spans="1:5" x14ac:dyDescent="0.25">
      <c r="A69" t="s">
        <v>229</v>
      </c>
      <c r="B69" t="s">
        <v>23</v>
      </c>
      <c r="C69">
        <v>9</v>
      </c>
      <c r="D69" s="40"/>
      <c r="E69" s="6">
        <f t="shared" ref="E69:E132" si="1">C69*D69</f>
        <v>0</v>
      </c>
    </row>
    <row r="70" spans="1:5" x14ac:dyDescent="0.25">
      <c r="A70" t="s">
        <v>230</v>
      </c>
      <c r="B70" t="s">
        <v>23</v>
      </c>
      <c r="C70">
        <v>93</v>
      </c>
      <c r="D70" s="40"/>
      <c r="E70" s="6">
        <f t="shared" si="1"/>
        <v>0</v>
      </c>
    </row>
    <row r="71" spans="1:5" x14ac:dyDescent="0.25">
      <c r="A71" t="s">
        <v>231</v>
      </c>
      <c r="B71" t="s">
        <v>23</v>
      </c>
      <c r="C71">
        <v>6</v>
      </c>
      <c r="D71" s="40"/>
      <c r="E71" s="6">
        <f t="shared" si="1"/>
        <v>0</v>
      </c>
    </row>
    <row r="72" spans="1:5" x14ac:dyDescent="0.25">
      <c r="A72" t="s">
        <v>232</v>
      </c>
      <c r="B72" t="s">
        <v>23</v>
      </c>
      <c r="C72">
        <v>23</v>
      </c>
      <c r="D72" s="40"/>
      <c r="E72" s="6">
        <f t="shared" si="1"/>
        <v>0</v>
      </c>
    </row>
    <row r="73" spans="1:5" x14ac:dyDescent="0.25">
      <c r="A73" t="s">
        <v>233</v>
      </c>
      <c r="B73" t="s">
        <v>23</v>
      </c>
      <c r="C73">
        <v>124</v>
      </c>
      <c r="D73" s="40"/>
      <c r="E73" s="6">
        <f t="shared" si="1"/>
        <v>0</v>
      </c>
    </row>
    <row r="74" spans="1:5" x14ac:dyDescent="0.25">
      <c r="A74" t="s">
        <v>234</v>
      </c>
      <c r="B74" t="s">
        <v>23</v>
      </c>
      <c r="C74">
        <v>1</v>
      </c>
      <c r="D74" s="40"/>
      <c r="E74" s="6">
        <f t="shared" si="1"/>
        <v>0</v>
      </c>
    </row>
    <row r="75" spans="1:5" x14ac:dyDescent="0.25">
      <c r="A75" s="2" t="s">
        <v>235</v>
      </c>
      <c r="D75" s="6"/>
      <c r="E75" s="6"/>
    </row>
    <row r="76" spans="1:5" x14ac:dyDescent="0.25">
      <c r="A76" s="43" t="s">
        <v>236</v>
      </c>
      <c r="D76" s="6"/>
      <c r="E76" s="6"/>
    </row>
    <row r="77" spans="1:5" x14ac:dyDescent="0.25">
      <c r="A77" t="s">
        <v>239</v>
      </c>
      <c r="B77" t="s">
        <v>23</v>
      </c>
      <c r="C77">
        <v>1</v>
      </c>
      <c r="D77" s="40"/>
      <c r="E77" s="6">
        <f t="shared" si="1"/>
        <v>0</v>
      </c>
    </row>
    <row r="78" spans="1:5" x14ac:dyDescent="0.25">
      <c r="A78" t="s">
        <v>240</v>
      </c>
      <c r="B78" t="s">
        <v>23</v>
      </c>
      <c r="C78">
        <v>1</v>
      </c>
      <c r="D78" s="40"/>
      <c r="E78" s="6">
        <f t="shared" si="1"/>
        <v>0</v>
      </c>
    </row>
    <row r="79" spans="1:5" x14ac:dyDescent="0.25">
      <c r="A79" t="s">
        <v>241</v>
      </c>
      <c r="B79" t="s">
        <v>162</v>
      </c>
      <c r="C79">
        <v>1</v>
      </c>
      <c r="D79" s="40"/>
      <c r="E79" s="6">
        <f t="shared" si="1"/>
        <v>0</v>
      </c>
    </row>
    <row r="80" spans="1:5" x14ac:dyDescent="0.25">
      <c r="A80" t="s">
        <v>170</v>
      </c>
      <c r="B80" t="s">
        <v>162</v>
      </c>
      <c r="C80">
        <v>1</v>
      </c>
      <c r="D80" s="40"/>
      <c r="E80" s="6">
        <f t="shared" si="1"/>
        <v>0</v>
      </c>
    </row>
    <row r="81" spans="1:5" x14ac:dyDescent="0.25">
      <c r="A81" t="s">
        <v>165</v>
      </c>
      <c r="B81" t="s">
        <v>23</v>
      </c>
      <c r="C81">
        <v>1</v>
      </c>
      <c r="D81" s="40"/>
      <c r="E81" s="6">
        <f t="shared" si="1"/>
        <v>0</v>
      </c>
    </row>
    <row r="82" spans="1:5" x14ac:dyDescent="0.25">
      <c r="A82" t="s">
        <v>216</v>
      </c>
      <c r="B82" t="s">
        <v>23</v>
      </c>
      <c r="C82">
        <v>1</v>
      </c>
      <c r="D82" s="40"/>
      <c r="E82" s="6">
        <f t="shared" si="1"/>
        <v>0</v>
      </c>
    </row>
    <row r="83" spans="1:5" x14ac:dyDescent="0.25">
      <c r="A83" t="s">
        <v>217</v>
      </c>
      <c r="B83" t="s">
        <v>162</v>
      </c>
      <c r="C83">
        <v>1</v>
      </c>
      <c r="D83" s="40"/>
      <c r="E83" s="6">
        <f t="shared" si="1"/>
        <v>0</v>
      </c>
    </row>
    <row r="84" spans="1:5" x14ac:dyDescent="0.25">
      <c r="A84" t="s">
        <v>171</v>
      </c>
      <c r="B84" t="s">
        <v>23</v>
      </c>
      <c r="C84">
        <v>1</v>
      </c>
      <c r="D84" s="40"/>
      <c r="E84" s="6">
        <f t="shared" si="1"/>
        <v>0</v>
      </c>
    </row>
    <row r="85" spans="1:5" x14ac:dyDescent="0.25">
      <c r="A85" t="s">
        <v>172</v>
      </c>
      <c r="B85" t="s">
        <v>23</v>
      </c>
      <c r="C85">
        <v>1</v>
      </c>
      <c r="D85" s="40"/>
      <c r="E85" s="6">
        <f t="shared" si="1"/>
        <v>0</v>
      </c>
    </row>
    <row r="86" spans="1:5" x14ac:dyDescent="0.25">
      <c r="A86" t="s">
        <v>242</v>
      </c>
      <c r="B86" t="s">
        <v>23</v>
      </c>
      <c r="C86">
        <v>1</v>
      </c>
      <c r="D86" s="40"/>
      <c r="E86" s="6">
        <f t="shared" si="1"/>
        <v>0</v>
      </c>
    </row>
    <row r="87" spans="1:5" x14ac:dyDescent="0.25">
      <c r="A87" t="s">
        <v>177</v>
      </c>
      <c r="B87" t="s">
        <v>23</v>
      </c>
      <c r="C87">
        <v>1</v>
      </c>
      <c r="D87" s="40"/>
      <c r="E87" s="6">
        <f t="shared" si="1"/>
        <v>0</v>
      </c>
    </row>
    <row r="88" spans="1:5" x14ac:dyDescent="0.25">
      <c r="A88" t="s">
        <v>243</v>
      </c>
      <c r="B88" t="s">
        <v>23</v>
      </c>
      <c r="C88">
        <v>3</v>
      </c>
      <c r="D88" s="40"/>
      <c r="E88" s="6">
        <f t="shared" si="1"/>
        <v>0</v>
      </c>
    </row>
    <row r="89" spans="1:5" x14ac:dyDescent="0.25">
      <c r="A89" t="s">
        <v>210</v>
      </c>
      <c r="B89" t="s">
        <v>23</v>
      </c>
      <c r="C89">
        <v>1</v>
      </c>
      <c r="D89" s="40"/>
      <c r="E89" s="6">
        <f t="shared" si="1"/>
        <v>0</v>
      </c>
    </row>
    <row r="90" spans="1:5" x14ac:dyDescent="0.25">
      <c r="A90" t="s">
        <v>211</v>
      </c>
      <c r="B90" t="s">
        <v>23</v>
      </c>
      <c r="C90">
        <v>1</v>
      </c>
      <c r="D90" s="40"/>
      <c r="E90" s="6">
        <f t="shared" si="1"/>
        <v>0</v>
      </c>
    </row>
    <row r="91" spans="1:5" x14ac:dyDescent="0.25">
      <c r="A91" t="s">
        <v>244</v>
      </c>
      <c r="B91" t="s">
        <v>23</v>
      </c>
      <c r="C91">
        <v>2</v>
      </c>
      <c r="D91" s="40"/>
      <c r="E91" s="6">
        <f t="shared" si="1"/>
        <v>0</v>
      </c>
    </row>
    <row r="92" spans="1:5" x14ac:dyDescent="0.25">
      <c r="A92" t="s">
        <v>245</v>
      </c>
      <c r="B92" t="s">
        <v>23</v>
      </c>
      <c r="C92">
        <v>1</v>
      </c>
      <c r="D92" s="40"/>
      <c r="E92" s="6">
        <f t="shared" si="1"/>
        <v>0</v>
      </c>
    </row>
    <row r="93" spans="1:5" x14ac:dyDescent="0.25">
      <c r="A93" t="s">
        <v>219</v>
      </c>
      <c r="B93" t="s">
        <v>23</v>
      </c>
      <c r="C93">
        <v>1</v>
      </c>
      <c r="D93" s="40"/>
      <c r="E93" s="6">
        <f t="shared" si="1"/>
        <v>0</v>
      </c>
    </row>
    <row r="94" spans="1:5" x14ac:dyDescent="0.25">
      <c r="A94" t="s">
        <v>220</v>
      </c>
      <c r="B94" t="s">
        <v>23</v>
      </c>
      <c r="C94">
        <v>1</v>
      </c>
      <c r="D94" s="40"/>
      <c r="E94" s="6">
        <f t="shared" si="1"/>
        <v>0</v>
      </c>
    </row>
    <row r="95" spans="1:5" x14ac:dyDescent="0.25">
      <c r="A95" t="s">
        <v>230</v>
      </c>
      <c r="B95" t="s">
        <v>23</v>
      </c>
      <c r="C95">
        <v>6</v>
      </c>
      <c r="D95" s="40"/>
      <c r="E95" s="6">
        <f t="shared" si="1"/>
        <v>0</v>
      </c>
    </row>
    <row r="96" spans="1:5" x14ac:dyDescent="0.25">
      <c r="A96" t="s">
        <v>231</v>
      </c>
      <c r="B96" t="s">
        <v>23</v>
      </c>
      <c r="C96">
        <v>1</v>
      </c>
      <c r="D96" s="40"/>
      <c r="E96" s="6">
        <f t="shared" si="1"/>
        <v>0</v>
      </c>
    </row>
    <row r="97" spans="1:5" x14ac:dyDescent="0.25">
      <c r="A97" t="s">
        <v>232</v>
      </c>
      <c r="B97" t="s">
        <v>23</v>
      </c>
      <c r="C97">
        <v>2</v>
      </c>
      <c r="D97" s="40"/>
      <c r="E97" s="6">
        <f t="shared" si="1"/>
        <v>0</v>
      </c>
    </row>
    <row r="98" spans="1:5" x14ac:dyDescent="0.25">
      <c r="A98" t="s">
        <v>233</v>
      </c>
      <c r="B98" t="s">
        <v>23</v>
      </c>
      <c r="C98">
        <v>6</v>
      </c>
      <c r="D98" s="40"/>
      <c r="E98" s="6">
        <f t="shared" si="1"/>
        <v>0</v>
      </c>
    </row>
    <row r="99" spans="1:5" x14ac:dyDescent="0.25">
      <c r="A99" t="s">
        <v>246</v>
      </c>
      <c r="B99" t="s">
        <v>23</v>
      </c>
      <c r="C99">
        <v>1</v>
      </c>
      <c r="D99" s="40"/>
      <c r="E99" s="6">
        <f t="shared" si="1"/>
        <v>0</v>
      </c>
    </row>
    <row r="100" spans="1:5" x14ac:dyDescent="0.25">
      <c r="A100" t="s">
        <v>247</v>
      </c>
      <c r="B100" t="s">
        <v>103</v>
      </c>
      <c r="C100">
        <v>2</v>
      </c>
      <c r="D100" s="40"/>
      <c r="E100" s="6">
        <f t="shared" si="1"/>
        <v>0</v>
      </c>
    </row>
    <row r="101" spans="1:5" x14ac:dyDescent="0.25">
      <c r="A101" t="s">
        <v>248</v>
      </c>
      <c r="B101" t="s">
        <v>103</v>
      </c>
      <c r="C101">
        <v>3</v>
      </c>
      <c r="D101" s="40"/>
      <c r="E101" s="6">
        <f t="shared" si="1"/>
        <v>0</v>
      </c>
    </row>
    <row r="102" spans="1:5" x14ac:dyDescent="0.25">
      <c r="A102" t="s">
        <v>249</v>
      </c>
      <c r="B102" t="s">
        <v>103</v>
      </c>
      <c r="C102">
        <v>3</v>
      </c>
      <c r="D102" s="40"/>
      <c r="E102" s="6">
        <f t="shared" si="1"/>
        <v>0</v>
      </c>
    </row>
    <row r="103" spans="1:5" x14ac:dyDescent="0.25">
      <c r="A103" s="43" t="s">
        <v>237</v>
      </c>
      <c r="D103" s="6"/>
      <c r="E103" s="6"/>
    </row>
    <row r="104" spans="1:5" x14ac:dyDescent="0.25">
      <c r="A104" t="s">
        <v>250</v>
      </c>
      <c r="B104" t="s">
        <v>23</v>
      </c>
      <c r="C104">
        <v>3</v>
      </c>
      <c r="D104" s="40"/>
      <c r="E104" s="6">
        <f t="shared" si="1"/>
        <v>0</v>
      </c>
    </row>
    <row r="105" spans="1:5" x14ac:dyDescent="0.25">
      <c r="A105" s="44" t="s">
        <v>238</v>
      </c>
      <c r="D105" s="6"/>
      <c r="E105" s="6"/>
    </row>
    <row r="106" spans="1:5" x14ac:dyDescent="0.25">
      <c r="A106" t="s">
        <v>251</v>
      </c>
      <c r="B106" t="s">
        <v>23</v>
      </c>
      <c r="C106">
        <v>1</v>
      </c>
      <c r="D106" s="40"/>
      <c r="E106" s="6">
        <f t="shared" si="1"/>
        <v>0</v>
      </c>
    </row>
    <row r="107" spans="1:5" x14ac:dyDescent="0.25">
      <c r="A107" s="43" t="s">
        <v>252</v>
      </c>
      <c r="D107" s="6"/>
      <c r="E107" s="6"/>
    </row>
    <row r="108" spans="1:5" x14ac:dyDescent="0.25">
      <c r="A108" t="s">
        <v>254</v>
      </c>
      <c r="B108" t="s">
        <v>23</v>
      </c>
      <c r="C108">
        <v>1</v>
      </c>
      <c r="D108" s="40"/>
      <c r="E108" s="6">
        <f t="shared" si="1"/>
        <v>0</v>
      </c>
    </row>
    <row r="109" spans="1:5" x14ac:dyDescent="0.25">
      <c r="A109" s="43" t="s">
        <v>253</v>
      </c>
      <c r="D109" s="6"/>
      <c r="E109" s="6"/>
    </row>
    <row r="110" spans="1:5" x14ac:dyDescent="0.25">
      <c r="A110" t="s">
        <v>255</v>
      </c>
      <c r="B110" t="s">
        <v>23</v>
      </c>
      <c r="C110">
        <v>2</v>
      </c>
      <c r="D110" s="40"/>
      <c r="E110" s="6">
        <f t="shared" si="1"/>
        <v>0</v>
      </c>
    </row>
    <row r="111" spans="1:5" x14ac:dyDescent="0.25">
      <c r="A111" t="s">
        <v>256</v>
      </c>
      <c r="B111" t="s">
        <v>37</v>
      </c>
      <c r="C111">
        <v>25</v>
      </c>
      <c r="D111" s="40"/>
      <c r="E111" s="6">
        <f t="shared" si="1"/>
        <v>0</v>
      </c>
    </row>
    <row r="112" spans="1:5" x14ac:dyDescent="0.25">
      <c r="A112" t="s">
        <v>257</v>
      </c>
      <c r="B112" t="s">
        <v>37</v>
      </c>
      <c r="C112">
        <v>40</v>
      </c>
      <c r="D112" s="40"/>
      <c r="E112" s="6">
        <f t="shared" si="1"/>
        <v>0</v>
      </c>
    </row>
    <row r="113" spans="1:5" x14ac:dyDescent="0.25">
      <c r="A113" t="s">
        <v>258</v>
      </c>
      <c r="B113" t="s">
        <v>37</v>
      </c>
      <c r="C113">
        <v>3</v>
      </c>
      <c r="D113" s="40"/>
      <c r="E113" s="6">
        <f t="shared" si="1"/>
        <v>0</v>
      </c>
    </row>
    <row r="114" spans="1:5" x14ac:dyDescent="0.25">
      <c r="A114" t="s">
        <v>259</v>
      </c>
      <c r="B114" t="s">
        <v>37</v>
      </c>
      <c r="C114">
        <v>40</v>
      </c>
      <c r="D114" s="40"/>
      <c r="E114" s="6">
        <f t="shared" si="1"/>
        <v>0</v>
      </c>
    </row>
    <row r="115" spans="1:5" x14ac:dyDescent="0.25">
      <c r="A115" t="s">
        <v>260</v>
      </c>
      <c r="B115" t="s">
        <v>37</v>
      </c>
      <c r="C115">
        <v>30</v>
      </c>
      <c r="D115" s="40"/>
      <c r="E115" s="6">
        <f t="shared" si="1"/>
        <v>0</v>
      </c>
    </row>
    <row r="116" spans="1:5" x14ac:dyDescent="0.25">
      <c r="A116" t="s">
        <v>261</v>
      </c>
      <c r="B116" t="s">
        <v>37</v>
      </c>
      <c r="C116">
        <v>10</v>
      </c>
      <c r="D116" s="40"/>
      <c r="E116" s="6">
        <f t="shared" si="1"/>
        <v>0</v>
      </c>
    </row>
    <row r="117" spans="1:5" x14ac:dyDescent="0.25">
      <c r="A117" t="s">
        <v>262</v>
      </c>
      <c r="B117" t="s">
        <v>37</v>
      </c>
      <c r="C117">
        <v>5</v>
      </c>
      <c r="D117" s="40"/>
      <c r="E117" s="6">
        <f t="shared" si="1"/>
        <v>0</v>
      </c>
    </row>
    <row r="118" spans="1:5" x14ac:dyDescent="0.25">
      <c r="A118" t="s">
        <v>263</v>
      </c>
      <c r="B118" t="s">
        <v>37</v>
      </c>
      <c r="C118">
        <v>5</v>
      </c>
      <c r="D118" s="40"/>
      <c r="E118" s="6">
        <f t="shared" si="1"/>
        <v>0</v>
      </c>
    </row>
    <row r="119" spans="1:5" x14ac:dyDescent="0.25">
      <c r="A119" t="s">
        <v>264</v>
      </c>
      <c r="B119" t="s">
        <v>37</v>
      </c>
      <c r="C119">
        <v>50</v>
      </c>
      <c r="D119" s="40"/>
      <c r="E119" s="6">
        <f t="shared" si="1"/>
        <v>0</v>
      </c>
    </row>
    <row r="120" spans="1:5" x14ac:dyDescent="0.25">
      <c r="A120" t="s">
        <v>87</v>
      </c>
      <c r="B120" t="s">
        <v>23</v>
      </c>
      <c r="C120">
        <v>50</v>
      </c>
      <c r="D120" s="40"/>
      <c r="E120" s="6">
        <f t="shared" si="1"/>
        <v>0</v>
      </c>
    </row>
    <row r="121" spans="1:5" x14ac:dyDescent="0.25">
      <c r="A121" t="s">
        <v>265</v>
      </c>
      <c r="B121" t="s">
        <v>37</v>
      </c>
      <c r="C121">
        <v>120</v>
      </c>
      <c r="D121" s="40"/>
      <c r="E121" s="6">
        <f t="shared" si="1"/>
        <v>0</v>
      </c>
    </row>
    <row r="122" spans="1:5" x14ac:dyDescent="0.25">
      <c r="A122" t="s">
        <v>266</v>
      </c>
      <c r="B122" t="s">
        <v>37</v>
      </c>
      <c r="C122">
        <v>120</v>
      </c>
      <c r="D122" s="40"/>
      <c r="E122" s="6">
        <f t="shared" si="1"/>
        <v>0</v>
      </c>
    </row>
    <row r="123" spans="1:5" x14ac:dyDescent="0.25">
      <c r="A123" t="s">
        <v>267</v>
      </c>
      <c r="B123" t="s">
        <v>23</v>
      </c>
      <c r="C123">
        <v>15</v>
      </c>
      <c r="D123" s="40"/>
      <c r="E123" s="6">
        <f t="shared" si="1"/>
        <v>0</v>
      </c>
    </row>
    <row r="124" spans="1:5" x14ac:dyDescent="0.25">
      <c r="A124" t="s">
        <v>268</v>
      </c>
      <c r="B124" t="s">
        <v>37</v>
      </c>
      <c r="C124">
        <v>4</v>
      </c>
      <c r="D124" s="40"/>
      <c r="E124" s="6">
        <f t="shared" si="1"/>
        <v>0</v>
      </c>
    </row>
    <row r="125" spans="1:5" x14ac:dyDescent="0.25">
      <c r="A125" t="s">
        <v>269</v>
      </c>
      <c r="B125" t="s">
        <v>37</v>
      </c>
      <c r="C125">
        <v>4</v>
      </c>
      <c r="D125" s="40"/>
      <c r="E125" s="6">
        <f t="shared" si="1"/>
        <v>0</v>
      </c>
    </row>
    <row r="126" spans="1:5" x14ac:dyDescent="0.25">
      <c r="A126" t="s">
        <v>270</v>
      </c>
      <c r="B126" t="s">
        <v>23</v>
      </c>
      <c r="C126">
        <v>4</v>
      </c>
      <c r="D126" s="40"/>
      <c r="E126" s="6">
        <f t="shared" si="1"/>
        <v>0</v>
      </c>
    </row>
    <row r="127" spans="1:5" x14ac:dyDescent="0.25">
      <c r="A127" t="s">
        <v>271</v>
      </c>
      <c r="B127" t="s">
        <v>23</v>
      </c>
      <c r="C127">
        <v>100</v>
      </c>
      <c r="D127" s="40"/>
      <c r="E127" s="6">
        <f t="shared" si="1"/>
        <v>0</v>
      </c>
    </row>
    <row r="128" spans="1:5" x14ac:dyDescent="0.25">
      <c r="A128" t="s">
        <v>272</v>
      </c>
      <c r="B128" t="s">
        <v>37</v>
      </c>
      <c r="C128">
        <v>10</v>
      </c>
      <c r="D128" s="40"/>
      <c r="E128" s="6">
        <f t="shared" si="1"/>
        <v>0</v>
      </c>
    </row>
    <row r="129" spans="1:5" x14ac:dyDescent="0.25">
      <c r="A129" t="s">
        <v>273</v>
      </c>
      <c r="B129" t="s">
        <v>23</v>
      </c>
      <c r="C129">
        <v>100</v>
      </c>
      <c r="D129" s="40"/>
      <c r="E129" s="6">
        <f t="shared" si="1"/>
        <v>0</v>
      </c>
    </row>
    <row r="130" spans="1:5" x14ac:dyDescent="0.25">
      <c r="A130" t="s">
        <v>274</v>
      </c>
      <c r="B130" t="s">
        <v>23</v>
      </c>
      <c r="C130">
        <v>1</v>
      </c>
      <c r="D130" s="40"/>
      <c r="E130" s="6">
        <f t="shared" si="1"/>
        <v>0</v>
      </c>
    </row>
    <row r="131" spans="1:5" x14ac:dyDescent="0.25">
      <c r="A131" t="s">
        <v>275</v>
      </c>
      <c r="B131" t="s">
        <v>37</v>
      </c>
      <c r="C131">
        <v>90</v>
      </c>
      <c r="D131" s="40"/>
      <c r="E131" s="6">
        <f t="shared" si="1"/>
        <v>0</v>
      </c>
    </row>
    <row r="132" spans="1:5" x14ac:dyDescent="0.25">
      <c r="A132" t="s">
        <v>276</v>
      </c>
      <c r="B132" t="s">
        <v>37</v>
      </c>
      <c r="C132">
        <v>90</v>
      </c>
      <c r="D132" s="40"/>
      <c r="E132" s="6">
        <f t="shared" si="1"/>
        <v>0</v>
      </c>
    </row>
    <row r="133" spans="1:5" x14ac:dyDescent="0.25">
      <c r="A133" t="s">
        <v>277</v>
      </c>
      <c r="B133" t="s">
        <v>23</v>
      </c>
      <c r="C133">
        <v>1</v>
      </c>
      <c r="D133" s="40"/>
      <c r="E133" s="6">
        <f t="shared" ref="E133:E142" si="2">C133*D133</f>
        <v>0</v>
      </c>
    </row>
    <row r="134" spans="1:5" x14ac:dyDescent="0.25">
      <c r="A134" t="s">
        <v>278</v>
      </c>
      <c r="B134" t="s">
        <v>27</v>
      </c>
      <c r="C134">
        <v>10</v>
      </c>
      <c r="D134" s="40"/>
      <c r="E134" s="6">
        <f t="shared" si="2"/>
        <v>0</v>
      </c>
    </row>
    <row r="135" spans="1:5" x14ac:dyDescent="0.25">
      <c r="A135" t="s">
        <v>279</v>
      </c>
      <c r="B135" t="s">
        <v>27</v>
      </c>
      <c r="C135">
        <v>20</v>
      </c>
      <c r="D135" s="40"/>
      <c r="E135" s="6">
        <f t="shared" si="2"/>
        <v>0</v>
      </c>
    </row>
    <row r="136" spans="1:5" x14ac:dyDescent="0.25">
      <c r="A136" t="s">
        <v>92</v>
      </c>
      <c r="B136" t="s">
        <v>27</v>
      </c>
      <c r="C136">
        <v>2.1709999999999998</v>
      </c>
      <c r="D136" s="40"/>
      <c r="E136" s="6">
        <f t="shared" si="2"/>
        <v>0</v>
      </c>
    </row>
    <row r="137" spans="1:5" x14ac:dyDescent="0.25">
      <c r="A137" t="s">
        <v>93</v>
      </c>
      <c r="B137" t="s">
        <v>27</v>
      </c>
      <c r="C137">
        <v>0.72799999999999998</v>
      </c>
      <c r="D137" s="40"/>
      <c r="E137" s="6">
        <f t="shared" si="2"/>
        <v>0</v>
      </c>
    </row>
    <row r="138" spans="1:5" x14ac:dyDescent="0.25">
      <c r="A138" t="s">
        <v>280</v>
      </c>
      <c r="B138" t="s">
        <v>103</v>
      </c>
      <c r="C138">
        <v>16</v>
      </c>
      <c r="D138" s="40"/>
      <c r="E138" s="6">
        <f t="shared" si="2"/>
        <v>0</v>
      </c>
    </row>
    <row r="139" spans="1:5" x14ac:dyDescent="0.25">
      <c r="A139" t="s">
        <v>281</v>
      </c>
      <c r="B139" t="s">
        <v>23</v>
      </c>
      <c r="C139">
        <v>1</v>
      </c>
      <c r="D139" s="40"/>
      <c r="E139" s="6">
        <f t="shared" si="2"/>
        <v>0</v>
      </c>
    </row>
    <row r="140" spans="1:5" x14ac:dyDescent="0.25">
      <c r="A140" t="s">
        <v>282</v>
      </c>
      <c r="B140" t="s">
        <v>103</v>
      </c>
      <c r="C140">
        <v>40</v>
      </c>
      <c r="D140" s="40"/>
      <c r="E140" s="6">
        <f t="shared" si="2"/>
        <v>0</v>
      </c>
    </row>
    <row r="141" spans="1:5" x14ac:dyDescent="0.25">
      <c r="A141" s="2" t="s">
        <v>283</v>
      </c>
      <c r="D141" s="6"/>
      <c r="E141" s="6"/>
    </row>
    <row r="142" spans="1:5" ht="15.75" thickBot="1" x14ac:dyDescent="0.3">
      <c r="A142" t="s">
        <v>284</v>
      </c>
      <c r="B142" t="s">
        <v>103</v>
      </c>
      <c r="C142">
        <v>4</v>
      </c>
      <c r="D142" s="40"/>
      <c r="E142" s="6">
        <f t="shared" si="2"/>
        <v>0</v>
      </c>
    </row>
    <row r="143" spans="1:5" ht="15.75" thickBot="1" x14ac:dyDescent="0.3">
      <c r="A143" s="35" t="s">
        <v>31</v>
      </c>
      <c r="B143" s="45"/>
      <c r="C143" s="45"/>
      <c r="D143" s="46"/>
      <c r="E143" s="47">
        <f>SUM(E4:E142)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SO05</vt:lpstr>
      <vt:lpstr>PS04</vt:lpstr>
      <vt:lpstr>PS06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Béreš Milan</dc:creator>
  <cp:lastModifiedBy>mberes@hnojivaduslo.sk</cp:lastModifiedBy>
  <dcterms:created xsi:type="dcterms:W3CDTF">2015-06-05T18:19:34Z</dcterms:created>
  <dcterms:modified xsi:type="dcterms:W3CDTF">2024-10-30T06:25:41Z</dcterms:modified>
</cp:coreProperties>
</file>